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cgovict.sharepoint.com/sites/OfficeofOpioidAbatementDBH/Shared Documents/General/Websites/"/>
    </mc:Choice>
  </mc:AlternateContent>
  <xr:revisionPtr revIDLastSave="456" documentId="13_ncr:9_{8B46AF36-2EFE-4359-A463-5D1E1CAB77BD}" xr6:coauthVersionLast="47" xr6:coauthVersionMax="47" xr10:uidLastSave="{8B5EA279-07EF-46E9-BFF5-13E31B79C478}"/>
  <bookViews>
    <workbookView xWindow="-108" yWindow="-108" windowWidth="23256" windowHeight="13896" firstSheet="2" activeTab="3" xr2:uid="{BB72B526-A759-462C-9765-6FFD798B599D}"/>
  </bookViews>
  <sheets>
    <sheet name="Glossary" sheetId="7" r:id="rId1"/>
    <sheet name="(INTERNAL) Standard Verbiage" sheetId="4" r:id="rId2"/>
    <sheet name="FY 2026" sheetId="1" r:id="rId3"/>
    <sheet name="FY 2025" sheetId="5" r:id="rId4"/>
    <sheet name="FY 2024" sheetId="6" r:id="rId5"/>
  </sheets>
  <definedNames>
    <definedName name="_xlnm._FilterDatabase" localSheetId="3" hidden="1">'FY 2025'!$A$1:$H$37</definedName>
    <definedName name="_xlnm._FilterDatabase" localSheetId="2" hidden="1">'FY 2026'!$A$1:$L$32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 i="5" l="1"/>
  <c r="G8" i="6"/>
  <c r="G3" i="6"/>
  <c r="G4" i="6"/>
  <c r="G5" i="6"/>
  <c r="G6" i="6"/>
  <c r="G7" i="6"/>
  <c r="G9" i="6"/>
  <c r="G10" i="6"/>
  <c r="G11" i="6"/>
  <c r="G12" i="6"/>
  <c r="G13" i="6"/>
  <c r="G2" i="6"/>
</calcChain>
</file>

<file path=xl/sharedStrings.xml><?xml version="1.0" encoding="utf-8"?>
<sst xmlns="http://schemas.openxmlformats.org/spreadsheetml/2006/main" count="440" uniqueCount="273">
  <si>
    <t>Organization</t>
  </si>
  <si>
    <t>Grant Name/Competition</t>
  </si>
  <si>
    <t>Project Name</t>
  </si>
  <si>
    <t>Total Award Amount</t>
  </si>
  <si>
    <t>Award Description</t>
  </si>
  <si>
    <t>Burn Rate</t>
  </si>
  <si>
    <t>Anacostia Coordinating Council</t>
  </si>
  <si>
    <t>Transformers Rites of Passage Program</t>
  </si>
  <si>
    <t>Transformers Rite of Passage program and CareLink</t>
  </si>
  <si>
    <t xml:space="preserve">Anacostia Coordinating Council (ACC) will use DBH funding for two programs, First, DC Strivin. DC Strivin’ is a pilot service referral program to help provide the coordination of much needed services for trauma, housing, utility assistance, employment, income, food, mental health, youth services, and substance use disorder treatment modeled on a successful program in Jackson County, Missouri. Second is the Transformers Rite of Passage. Transformers Rite of Passage Program is a trauma-informed strategy that includes early substance use intervention to serve 200 young people aged 12-24 who live East of the River The purpose is to implement a wholistic approach to decrease opioid harm in the District of Columbia, particularly in Wards 7 &amp; 8. The program is focused on helping East of The River youth overcome the trauma they have experienced resulting from systemic violence and substance use. In addition to helping them learn how to develop more optimal well-being to enable themselves to make healthier choices for their lives._x000D_
</t>
  </si>
  <si>
    <t>Bridging  Resources in Communities (BRIC)</t>
  </si>
  <si>
    <t>Youth Prevention Leadership Certification (YPLCs)</t>
  </si>
  <si>
    <t>Bridging Resources in Communities (BRIC)-Youth Prevention Leader Certification</t>
  </si>
  <si>
    <t xml:space="preserve">The purpose of this grant competition is to expand the work of the Youth Prevention Leadership Corps by providing the Youth Prevention Leadership Certification program, a multi-tiered approach to youth development and community prevention leadership. Through this certification program, we hope to expand youth perspective of their role in the community, enhance substance prevention knowledge and leadership, cultivate development/life skills acquired through formal education as well as the experience of being a resident in the District of Columbia, and create a positive outlet for self-expression. At the culmination of this experience, youth participants will be presented with a Youth SUD Prevention Leader certificate, acknowledging their completion of all requirements for the certification._x000D_
</t>
  </si>
  <si>
    <t>Children's National Medical Center</t>
  </si>
  <si>
    <t>Strategic Impact Grant 2.0 (SIG 2.0)</t>
  </si>
  <si>
    <t>Children's National Medical Center--Media Campaign</t>
  </si>
  <si>
    <t xml:space="preserve">seeks to equip pediatric providers and school nurses with the skills and resources to recognize, screen, and respond to adolescent substance use, while simultaneously launching a youth-centered prevention media campaign across Washington, DC. The project will assess provider knowledge gaps, deliver structured education through a certificate program and consultation opportunities, and disseminate culturally relevant resources for providers and families._x000D_
</t>
  </si>
  <si>
    <t>Expanding Access to Substance Use Disorder Services to Children and Adolescents in the District of Columbia</t>
  </si>
  <si>
    <t>Children's National Medical Center-Expansion of Youth Treatment Services</t>
  </si>
  <si>
    <t xml:space="preserve">The purpose of this initiative is to expand access to substance use disorder services to children and adolescents in the District of Columbia. Grant funding is to support initiative start-up costs and other services that are not Medicaid-billable. This funding cannot be used to support any service provision that can be paid for by Medicaid._x000D_
</t>
  </si>
  <si>
    <t>Community Family Life Services</t>
  </si>
  <si>
    <t>Community Family Life Services--Transitional Housing</t>
  </si>
  <si>
    <t xml:space="preserve">Proposes to expand abstinence-based supportive housing for justice-involved women and men with opioid and stimulant addictions. The program will serve 17 residents annually, offering safe, sober housing for 6–12 months alongside intensive case management, peer-led recovery groups, relapse prevention training, and wraparound services such as HIV testing, wellness supports, financial literacy, and workforce readiness workshops._x000D_
</t>
  </si>
  <si>
    <t>CompuRecycling Center, Inc</t>
  </si>
  <si>
    <t>CompuRecycling Center, Inc.</t>
  </si>
  <si>
    <t xml:space="preserve">Leveraging the success of Medical Ascension, CompuRecycling Center, Incorporated (CRC) will activate 35 Medical Ascension Youth as 35 Medical Ascension: Level Up Against Opioid Epidemic Leaders for their peers, near-peers, community members, and family members. Through a multi-tiered framework that leverages youth leadership and authentic youth engagement, CRC’s Medical Ascension: Level Up Leaders will engage their peers, near-peers, family members, and community members in prevention, awareness, and education activities in efforts to reduce opioid overdose-related deaths. The intended outcomes for the Medical Ascension: Level Up Against Opioid Epidemic Leaders project are 1) improve knowledge of opioid abuse 2) reduce risk factors and increase protective factors and 3) change perceptions, attitudes, and behaviors to reduce opioid misuse._x000D_
</t>
  </si>
  <si>
    <t>DC Health</t>
  </si>
  <si>
    <t>Data Lakehouse</t>
  </si>
  <si>
    <t xml:space="preserve">The purpose of this MOU is for DBH to use monies from the Opioid Abatement Fund to support DC HEALTH in procuring the technology licensing and development costs related to the implementation and creation of reports and visualizations in the Data Lakehouse in support of opioid abatement activities for FY26._x000D_
</t>
  </si>
  <si>
    <t>Syringe Services Program</t>
  </si>
  <si>
    <t xml:space="preserve">The purpose of this MOU is for DBH to use monies from the Opioid Abatement Fund to support DC HEALTH in the management of the District of Columbia Safe Syringe Service Program (SSP). Overdose prevention activities such as the distribution of syringes are currently prohibited by the Substance Abuse and Mental Health Administration (SAMHSA). As a result, this effort can no longer be funded with State Opioid Response (SOR) dollars. Utilizing the Opioid Abatement Fund, the District can continue to provide clean syringes to residents to reduce the transmission of infectious diseases such as HIV and Hepatitis C. _x000D_
</t>
  </si>
  <si>
    <t>DC Recovery Community Alliance</t>
  </si>
  <si>
    <t>DC Recovery Community Alliance (DCRCA)</t>
  </si>
  <si>
    <t>DC Recovery Community Alliance will implement the Expansion of Peers focus area (#1) to address the opioid crisis in Washington, DC by establishing a comprehensive peer support training and leadership development program targeting adults and youth with lived experience of opioid use disorder and recovery. Through evidence-based peer support training curricula, advocacy skill-building workshops, and community engagement activities, we will elevate peer voices and promote authentic peer-driven decision-making within agencies, communities, and systems that impact their lives. During the October 2025 – September 2026 grant period, our program will recruit, train, and deploy certified peer specialists to provide direct support services_x000D_
while simultaneously developing their leadership capacity to influence policy and program decisions affecting individuals with substance use disorders in the District.</t>
  </si>
  <si>
    <t>Empowerment Enterprise II</t>
  </si>
  <si>
    <t>Empowerment Enterprise II, Inc.</t>
  </si>
  <si>
    <t>Family Medical Counseling Services</t>
  </si>
  <si>
    <t>Targeted Outreach (TO)</t>
  </si>
  <si>
    <t>FMCS- Opioid Targeted Outreach Program (OTOP)</t>
  </si>
  <si>
    <t xml:space="preserve">The purpose of this funding is intended to build on lessons learned from the Columbia Heights Civic Plaza community ecosystem demonstration and other recent place-based efforts. Funds will be used to fund HIPS, Family Medical Counseling Services and Us Helping Us to implement dedicated and targeted outreach, engagement, and case management services to individuals who appear to have unmet behavioral health needs especially alcohol and opioid use disorders to include both housed and unhoused individuals.  _x000D_
</t>
  </si>
  <si>
    <t>H Street Main Street, Inc</t>
  </si>
  <si>
    <t>Community Healing Team (CHT) Initiative</t>
  </si>
  <si>
    <t xml:space="preserve">The purpose of this funding is intended to build on lessons learned from the Columbia Heights Civic Plaza community ecosystem demonstration and other recent place-based efforts. Funds will be used primarily to fund H Street Main Street, Inc. to implement dedicated and targeted outreach, engagement, and case management services to individuals who appear to have unmet behavioral health needs, especially alcohol and opioid use disorders to include both housed and unhoused individuals.  </t>
  </si>
  <si>
    <t>HIPS</t>
  </si>
  <si>
    <t>HIPS-Drop-in Center</t>
  </si>
  <si>
    <t>HIPS will expand upon our current work to implement a 24-hour peer supported Health and Resource Center (HRC). The HRC drop in will be located in our Center for Health and Achievement in Ward 5- 906 H St, NE. Under resourced individuals at risk for overdose will be will be able to access over a dozen services including showers, laundry, snacks, heating and cooling center, restrooms, access to public health and HIV/HCV prevention supplies, naloxone and overdose prevention education, case management, peer support groups around recovery, life skills, and health education, computer labs, charging stations, and linkages to medical care. All services will be available on a walk-in, free basis to underserved individuals at risk for overdose.</t>
  </si>
  <si>
    <t>HIPS-Opioid Targeted Outreach Program (OTOP)</t>
  </si>
  <si>
    <t>Howard University College of Pharmacy</t>
  </si>
  <si>
    <t>HUCOP and MATTERS DC Program</t>
  </si>
  <si>
    <t>Latin America Youth Center (LAYC)</t>
  </si>
  <si>
    <t>Latin America Youth Center-Youth Prevention Leader Certification</t>
  </si>
  <si>
    <t>Medical Home Development Group, Inc.</t>
  </si>
  <si>
    <t>Medical Home Development Group INC, DC Hub for Peer Workforce Development Project</t>
  </si>
  <si>
    <t>MedStar Health Research Institute</t>
  </si>
  <si>
    <t>Peer Recovery Coach (PRC)-Informed Physician Training program</t>
  </si>
  <si>
    <t>National African American Drug Policy Coalition, INC (NAADPC)</t>
  </si>
  <si>
    <t>NAADPC Youth and TAY education and prevention program</t>
  </si>
  <si>
    <t>National Capital Coalition to Prevent Underage Drinking (NCCPUD)</t>
  </si>
  <si>
    <t>NCCPUD-Youth Prevention Leader Certification</t>
  </si>
  <si>
    <t>Octane Public Relations</t>
  </si>
  <si>
    <t>SUD Prevention Campaign</t>
  </si>
  <si>
    <t>Prevention Media Campaign</t>
  </si>
  <si>
    <t>Office of the Chief Medical Examiner (OCME)</t>
  </si>
  <si>
    <t>Forensic Toxicology Testing and Drug Surveillance</t>
  </si>
  <si>
    <t>OCME</t>
  </si>
  <si>
    <t xml:space="preserve">To that end, the Commission has requested that DBH allocate $400,000 to OCME to sustain the Office of the Chief Medical Examiner’s (“OCME”) forensic toxicology testing capabilities and to develop innovative forensic testing methods. This testing provides crucial data on suspected opioid-related fatalities, which is included in the OCME’s monthly surveillance reports._x000D_
</t>
  </si>
  <si>
    <t>Pathways to Housing DC</t>
  </si>
  <si>
    <t>Court Urgent Care Clinic</t>
  </si>
  <si>
    <t xml:space="preserve">The District of Columbia Office of Contracting and Procurement (OCP), on behalf of the Department of Behavioral Health (DBH), is awarding a Human Care Agreement (HCA) to Pathways To Housing DC to operate a Free-Standing Mental Health Clinic that will function as an Urgent Care Clinic at the D.C. Superior Court (aka “Court Urgent Care Clinic”; CUCC)._x000D_
</t>
  </si>
  <si>
    <t>RAP, Inc</t>
  </si>
  <si>
    <t>RAP, Inc., Infrastructure and Workforce Development Improvement Funding</t>
  </si>
  <si>
    <t>RAP Infrastructure and workforce development</t>
  </si>
  <si>
    <t xml:space="preserve">RAP, Inc. is proposing to update their infrastructure and improve their workforce development to better serve residents of the District. The Galiber House is one of RAP’s primary residential treatment facilities and requires essential upgrades to ensure a safe and therapeutic environment. Galiber House has the capacity to serve 17 people, including 1 barrier-free room and bathroom. In addition, RAP is requesting funding for workforce development to recruit, license, and retain qualified clinicians and peer staff._x000D_
</t>
  </si>
  <si>
    <t>Samaritan Inns, Inc.</t>
  </si>
  <si>
    <t>Samaritan Inns-Transitional Housing</t>
  </si>
  <si>
    <t>Samaritan Inns will continue to expand capacity to 45 beds and accept admissions from outside agencies for persons who have completed ASAM 3.1, have 6-months abstinent, and are employed or looking for work</t>
  </si>
  <si>
    <t>Sasha Bruce</t>
  </si>
  <si>
    <t>Sasha Bruce-Youth Prevention Leader Certification</t>
  </si>
  <si>
    <t>SOME, Inc. (So Others Might Eat)</t>
  </si>
  <si>
    <t>SOME ABLE</t>
  </si>
  <si>
    <t xml:space="preserve">Offers a climate-controlled, dignified, and safe space for individuals in need. In addition to a welcoming environment, guests have access to showers, charging stations, supplemental food, social activities, and both individual and group peer support sessions. ABLE also provides direct linkage to co-located services_x000D_
</t>
  </si>
  <si>
    <t>SOME Transitional Housing</t>
  </si>
  <si>
    <t xml:space="preserve">"To fund 14 beds and comprehensive related services with the Transitional Housing Project at Leland House, a 20 bed_x000D_
temporary housing program with wrap-around services for individuals who have completed_x000D_
residential treatment for Substance Use Disorder (SUD) and are enrolled in a Level-1 treatment_x000D_
program while transitioning back into their communities."_x000D_
</t>
  </si>
  <si>
    <t>Unity Health Care, Inc</t>
  </si>
  <si>
    <t>Unity Health Care-Peer Navigators</t>
  </si>
  <si>
    <t>Unity Health Care (Unity), the largest Federally Qualified Health Center in Washington, DC, will embed a full-time Peer Navigator at the East of the River (EOR) MOUD Clinic to strengthen engagement and retention for patients with opioid use disorder (OUD). Serving Wards 7 and 8, the areas most impacted by overdose, the Peer Navigator will be a core member of the care team and provide proactive outreach, including meeting patients at intake, following up within 72 hours of missed appointments, and supporting individuals recently released from the DC Department of Corrections. Drawing on lived experience, the peer will reinforce harm reduction, provide recovery coaching, and link patients to social supports such as housing, food, and behavioral health services.</t>
  </si>
  <si>
    <t>Us Helping Us, People Into Living Inc.</t>
  </si>
  <si>
    <t>UHU-Opioid Targeted Outreach Program</t>
  </si>
  <si>
    <t>Your Neighborhood Clinic</t>
  </si>
  <si>
    <t>Your Neighborhood Clinic-EPIC Program</t>
  </si>
  <si>
    <t>The EPIC program is a comprehensive initiative designed to strengthen the District’s response to opioid use disorder (OUD) and other substance use disorders (SUDs). Physicians and other prescribers of medications for opioid use disorder (MOUD) are uniquely positioned to change the trajectory of the opioid epidemic, yet many lack consistent access to the training, resources, and technical assistance needed to deliver effective, evidence-based care. EPIC addresses this gap by combining education, outreach, and system-wide support to ensure providers are equipped to deliver best practices in OUD treatment._x000D_
Through this program, twenty physicians will participate directly in a structured educational fellowship, while many more will benefit from district-wide technical assistance, virtual training, and access to a newly developed physician resource website. The program will deliver fifteen recorded webinars, curate an accessible library of FAQs, videos, and practice tools, and foster collaboration among healthcare systems. By the close of the project, at least 80% of trainees are expected to report measurable gains in knowledge and skills for treating OUD, and YNC will pursue additional funding to sustain and expand its reach.</t>
  </si>
  <si>
    <t>The DC CareLink initiative expanded steadily, onboarding new agencies such as Dreamers &amp; Achievers, Red Sprinkle, LeadOut BCG, Historic Anacostia, and FSFSC, while continuing outreach through demonstrations, partner meetings, community events, and widespread distribution of Resource Guide materials. System adoption progressed through ongoing training, onsite support, and marketing enhancements, though some agencies experienced delays due to funding and weather disruptions. The Resource Guide grew significantly, visibility increased through SEO and community distribution, and multiple organizations prepared for deeper integration into the network.
The ACC Transformers ROPE program advanced through Phase II, delivering Project Alert curriculum, strengthening compliance through monthly check-ins, and hosting major youth events including a Black History celebration. Collaborators maintained engagement despite winter attendance challenges, and programming began transitioning into summer schedules as DCPS sites closed for the school year.</t>
  </si>
  <si>
    <t xml:space="preserve">Empowerment Enterprise II, Inc. (EE2), a certified Peer Recovery Support Center, is launching a transformative five-month initiative to address the opioid crisis in the District of Columbia through the creation of a faith-based Peer Recovery Drop-In Center. This initiative is grounded in evidence-based practices and aims to serve as a central hub for individuals seeking support, education, and
resources related to opioid use disorder (OUD). The Drop-In Center will offer a welcoming, trauma-informed environment staffed by certified Peer Recovery Specialists who will provide one on-
one coaching, group support sessions, linkage to treatment services, and naloxone access. In addition to peer engagement, the center will serve as a safe and consistent location for community
members to participate in wellness workshops, access educational materials, and receive harm reduction support. 
</t>
  </si>
  <si>
    <t>The Howard University College of Pharmacy (HUCOP) is partnering with the Medication for Addiction Treatment and Electronic Referrals Network (MATTERS), a division of the University of Buffalo (UBMD) Emergency Medicine Department, to establish the MATTERS DC program. MATTERS is an innovative, nimble, statewide, rapid access linkage service for patients with opioid use disorder, connecting them to outpatient treatment organizations within as little as 24 hours. Established through an affiliation with the State University of New York, University at Buffalo in 2016, MATTERS has since quickly grown into a reliable statewide program consisting of over 210 referring and 250 treatment organizations, has expanded to Allegheny County, Pennsylvania, and will expand to New Jersey in Winter 2025. 
MATTERS DC aims to address the Funds for Community-Based Organizations area of focus by improving the connectivity between the various OUD resources in the District. MATTERS will configure and implement MATTERS DC and HUCOP will establish and onboard referral and receiving sites, conduct patient follow-up, and analyze and report data from the MATTERS DC platform. HUCOP and MATTERS will develop DC-specific workflows that will incorporate existing resources and key stakeholders, such as BUP-DAP and MyRides.</t>
  </si>
  <si>
    <t xml:space="preserve">Medical Home Development Group (MHDG), a for-profit healthcare organization headquartered in Washington, DC, was previously awarded a grant by the DC Department of Behavioral Health (DBH) to establish The DC HUB for Peer Workforce Development Project. This initiative provides structured support for Peer Apprentices, as well as the providers and clients they serve within the Substance Use Disorder (SUD) system of care. Through this program, all SUD providers’ new hires and incumbent staff are eligible for free peer certification and staff development, with no cost to the employer or employee. Building on this foundation, the proposed project expands technical training, practicum placements, and staff development through partnerships with Jordan Peer Recovery and the Howard University School of Social Work. Together, these collaborations will ensure Peers receive nationally recognized certification, CEU-accredited training, and advanced workforce development aligned with DBH standards. </t>
  </si>
  <si>
    <t>The project team represents an ongoing partnership between MedStar Health and the District of Columbia Hospital Association and possesses the necessary capacity and infrastructure to achieve its goals of developing and implementing an innovative, peer recovery coach (PRC)-informed physician training program to reduce medication for opioid use (MOUD) prescription barriers. Collectively, our team has deep expertise examining opioid use disorder (OUD) workflows to develop and disseminate healthcare provider training, all of which will help us achieve project deliverables. MedStar Health, the region's largest integrated academic and research healthcare system, with flagship teaching hospitals at MedStar Washington Hospital Center (MWHC) and MedStar Georgetown University Hospital (MGUH), provides a rich environment for medical education and the dissemination of clinical best practices.</t>
  </si>
  <si>
    <t xml:space="preserve">"The Contractor shall establish a Substance Use Prevention Media Campaign that: (1) tailors there substance use prevention messages to the needs of District residents; (2) educates the public on harmful effects of opioids, including fentanyl, and their role in contributing to opioid overdose deaths; (3) educates the public on the dangers of drug addiction to the individual and families; and (4) promotes healthy behaviors and mental health care as an alternative to substance use, in accordance with the Statement of Work (Attachment A) of this Task Order Agreement Attachment A."
</t>
  </si>
  <si>
    <t>Narrative Update as of 7/31/2026:</t>
  </si>
  <si>
    <t>In June, BRIC youth celebrated key academic milestones while maintaining strong engagement in YPLC activities. A new participant joined, and nearly all youth balanced MBSYEP work with weekly meetings and community outreach. Youth continued tabling at Sycamore &amp; Oak, providing opioid misuse prevention education, including drug information and Narcan administration guidance—an important response to a previous opioid incident in the area.</t>
  </si>
  <si>
    <t>Sasha Bruce youth began their program energetically, completing CADCA Youth Leadership training, participating in five ATOD trainings, creating action plans, and facilitating three outreach events. June marked a highly active launch phase with youth demonstrating early leadership and engagement in prevention‑focused activities.</t>
  </si>
  <si>
    <t>NCCPUD youth concluded the school year by presenting what they learned throughout the program and engaging in discussions about substance use and upcoming transitions into adulthood. Participants represented YPLC at multiple community events, sharing prevention information, interacting with families, and promoting healthy decision‑making across Wards 3 and 4.</t>
  </si>
  <si>
    <t>LAYC focused on closing out the spring cohort with administrative wrap‑up and curriculum preparation for summer. Although outreach was lighter due to planning demands, the program had already met its required outcomes for events and youth engagement, ensuring smooth transition into the next cohort.</t>
  </si>
  <si>
    <t>Just started work:</t>
  </si>
  <si>
    <t>The grantee has begun initial implementation activities for the project. Early efforts focus on establishing program infrastructure, orienting staff, and finalizing work plans to ensure alignment with grant objectives. The team is initiating outreach to partners, developing operational processes, and preparing the tools and materials needed to begin service delivery. As work progresses, the grantee will continue building capacity, refining procedures, and positioning the program for full execution in the coming months.</t>
  </si>
  <si>
    <t>Not fully executed</t>
  </si>
  <si>
    <t>The grantee is in the initial processing phase and full execution of activities has not yet begun. Required documentation, onboarding steps, and administrative approvals are currently underway. Once these items are finalized, the grantee will proceed with implementing planned program activities, conducting outreach, and meeting deliverables outlined in the scope of work. Progress updates will be provided as execution moves forward.</t>
  </si>
  <si>
    <t>CFLS maintained a census of 6 residents, all of whom demonstrated consistent participation in recovery meetings, life‑skills groups, and case‑management sessions. Monthly reporting showed engagement in 3 recovery groups, 3 life‑skills groups, and multiple individual case‑management appointments, reflecting strong alignment with individualized treatment plans. Residents maintained medical and behavioral‑health care connections with 3 physical‑health referrals and 3 behavioral‑health referrals. Several participants began actively seeking employment as part of long‑term recovery planning. Transportation barriers—particularly limited access to SmarTrip cards—continued to affect appointment attendance and job‑readiness activities. Staff responded with transportation planning, resource referrals, and advocacy to support mobility as residents worked toward stable housing and independence.</t>
  </si>
  <si>
    <t>The Government of the District of Columbia, Department of Behavioral Health, Adult Services Administration, Office of Opioid Abatement is providing funds to the DC Prevention Centers (DCPCs) to expand services. This particular funding opportunity is supported by the Opioid Abatement Fund (Fund) to expand DCPC Youth Prevention Leadership Corps (YPLC) initiatives. A key goal of both the Commission and Office is to broaden the number of youths recruited and trained to support the prevention and harm-reduction workforce in the District through the provision of prevention, treatment, and RSS to individuals with OUD._x000D_
The purpose of this grant competition is to expand the work of the Youth Prevention Leadership Corps by providing the Youth Prevention Leadership Certification program, a multi-tiered approach to youth development and community prevention leadership. Through this certification program, we hope to expand youth perspective of their role in the community, enhance substance prevention knowledge and leadership, cultivate development/life skills acquired through formal education as well as the experience of being a resident in the District of Columbia, and create a positive outlet for self-expression. At the culmination of this experience, youth participants will be presented with a Youth SUD Prevention Leader certificate, acknowledging their completion of all requirements for the certification.</t>
  </si>
  <si>
    <t>The DCPCs coordinate and host the YPLC, a youth-led and adult-supported program that equips district youth with the skills they need to positively impact their communities to be drug-free. This is primarily accomplished through:_x000D_
• Training in the Strategic Prevention Framework (SPF), a comprehensive approach to understanding and addressing substance misuse and related behavioral health problems._x000D_
• Understanding how to report on and address local neighborhood substance use related conditions._x000D_
• Developing action plans and logic models to address local conditions and implement strategies create community change._x000D_
Within the DC Prevention Centers, there was growing desire to support the YPLC participants with additional professional development and prevention leadership skills. Through a series of planning meetings with Prevention Center staff and SUD Prevention branch staff, a multi-tiered youth development expansion to the current youth prevention leadership corps format, the Youth Prevention Leader Certification, was created.</t>
  </si>
  <si>
    <t xml:space="preserve">The Government of the District of Columbia, Department of Behavioral Health, Adult Services Administration, Office of Opioid Abatement is providing funds to the DC Peer Operated Centers (POCs) to expand services. The Live. Long. DC. Plan 3.0 strategy RE.1 is to “Increase the presence of peer support groups/programs throughout the community for individuals in recovery and monitor the quality and effectiveness of programming.” In addition, the strategy RE.2 is to “Explore implementing community forums or mechanisms for individuals to discuss their road to recovery.” To achieve both these strategies and the overarching goal of ensuring equitable and timely access to high-quality substance use disorder treatment and recovery support services, the Office of Opioid Abatement will make the Opioid Abatement Fund available to enhance the peer recovery supportive services in an effort to increase access to OUD treatment and improve care coordination through Peer-Operated Centers (POC). </t>
  </si>
  <si>
    <t>Dreamers and Achievers</t>
  </si>
  <si>
    <t>Peer Operating Centers (POCs)</t>
  </si>
  <si>
    <t>Dreamers and Achievers Center, Inc</t>
  </si>
  <si>
    <t>Develop and implement outreach platforms to raise awareness about OUD and the available behavioral health resources. Train Peers in the use of Narcan, recovery support, C-CAR, care coordination and harm reduction, mental health CPR</t>
  </si>
  <si>
    <t>Summer Events Project</t>
  </si>
  <si>
    <t>Empowering faith-based organizations; educating school personnel; CenterPoint Baptist Church will support the District to increase outreach and education around prevention, treatment, recovery, and harm reduction and increase harm reduction education to families and communities, including naloxone distribution for those most affected. CenterPoint will maximize outreach and adapt evidence-based Alcohol, Tobacco, and Other Drugs (ATOD) and Overdose Lifeline curriculums to train target audience leaders who are connected to religious institutions, and to disseminate harm reduction tools, opioid prevention information and other resources to prevent fatalities and reduce risk of opioid misuse.engaging parents</t>
  </si>
  <si>
    <t>Empowering Faith and Community: Opioid Prevention and Education Initiative</t>
  </si>
  <si>
    <t>Strategic Impact Grant 1.0 (SIG 1.0)</t>
  </si>
  <si>
    <t>CenterPoint Baptist Church</t>
  </si>
  <si>
    <t>Community Bridges, Inc. will provide a targeted outreach program to provide wraparound services to those with opioid use disorders and who experience homelessness as a result. Services will be available from 8 am – 4 pm Monday through Friday all year round, responding to referrals from community members, police, FEMS, and the DC Stabilization Center. Community Bridges, Inc. will also target hot spots and spikes as determined by city officials. Outreach will consist of rapport-building, engagement with naloxone bags, and provision of connections to services, among others.</t>
  </si>
  <si>
    <t>Community Bridges, Inc.</t>
  </si>
  <si>
    <t>Community Bridge</t>
  </si>
  <si>
    <t>The Transformers Rite of Passage program is designed to address the needs of adolescents as they desire to assume adult roles and more independence. At this crucial developmental period, they are exposed to new ideas and behaviors through increased exposure beyond those experienced in childhood. It is an of experimentation, but it is also when interventions can reinforce or alter earlier experiences. “This is also when significant changes are occurring in the brain also creates a potentially vulnerable for poorly thought-out decisions and involvement in potentially harmful behaviors, such as risky sexual behaviors, smoking of tobacco, consumption of alcohol, risky driving behaviors and drug use.”2 The primary objective of this drug abuse prevention intervention is to help young people to avoid or delay initiation into the use of drugs, or, if they have started already, to avoid developing disorders and other negative consequences. Prevention also has a broader purpose, which is to support the development of children and youth, enabling them to realize their talents and potential (UNODC, 2013).3</t>
  </si>
  <si>
    <t>Transformers Rite of Passage program</t>
  </si>
  <si>
    <t>The District of Columbia, Department of Behavioral Health seeks to establish a partnership between designated community-based organizations to implement targeted outreach and engagement programs for prevention, harm reduction, and referrals for treatment, and recovery. The purpose of this funding is intended to build on lessons learned from the Columbia Heights Civic Plaza community ecosystem demonstration and other recent place-based efforts. Funds will be used_x000D_
primarily to fund community-based organizations to implement dedicated and targeted outreach, engagement, and case management services to individuals who appear to have unmet behavioral health_x000D_
needs especially alcohol and opioid use disorders to include both housed and unhoused individuals.</t>
  </si>
  <si>
    <t>FMCS-Opioid Targeted Outreach Program (OTOP)</t>
  </si>
  <si>
    <t xml:space="preserve">Peers will use working knowledge to help educate their peers on behavioral health topics and _x000D_
 available resources. The goal is to help reduce the stigma associated with seeking behavioral health _x000D_
 services and to increase youth knowledge of behavioral health information, available behavioral health resources and services, and how to access behavioral health services. Develop and collect _x000D_
 behavioral health training curricula for peer educator training that includes evidence-informed _x000D_
 prevention practices and strategies for opioid use disorder prevention. </t>
  </si>
  <si>
    <t>School-Based Behavioral Health Student Peer Educator Pilot Program</t>
  </si>
  <si>
    <t>Young Women's Project</t>
  </si>
  <si>
    <t xml:space="preserve">Us Helping Us initiative Bishop Rainey Cheeks Center of Excellence in Harm Reduction (RaCCE/HR) will focus on emphasizing harm reduction training, technical assistance/capacity building, social marketing campaigns, and hosting an annual District-wide summit.  The program is designed to enhance the capacity of community organizations, businesses, and schools to respond to the opioid crisis; increase community awareness and preparedness for substance use disorders; and create stronger support networks for individuals facing substance use challenges.  These efforts aim to build a resilient community infrastructure capable of addressing and mitigating the effects of substance use in the District.  Anticipated short-term impacts include increased knowledge and resource availability, while long-term goals aim to reduce opioid misuse rates and increase successful interventions. </t>
  </si>
  <si>
    <t>Us Helping Us-Bishop Rainey Cheeks Center of Excellence in Harm Reduction</t>
  </si>
  <si>
    <t>Assess current workflows and develop new care pathways to enhance the identification and treatment of patients with OUD and SUD; ensure that patients receive necessary harm reduction education, low-barrier MOUD initiation, and naloxone._x000D_
and fentanyl/xylazine test strips distribution by introducing dedicated nurse care coordinators and peer recovery coaches who will provide individualized resource navigation and community outreach to address barriers such as homelessness, lack of transportation, and food insecurity, which hinder patient retention in treatment and overall health care.</t>
  </si>
  <si>
    <t>Harm Reduction and Opioid Patient Engagement (HOPE)</t>
  </si>
  <si>
    <t>The Government of the District of Columbia, Department of Behavioral Health, Adult Services Administration, Office of Opioid Abatement is providing funds to the DC Peer Operated Centers (POCs) to expand services. The Live. Long. DC. Plan 3.0 strategy RE.1 is to “Increase the presence of peer support groups/programs throughout the community for individuals in recovery and monitor the quality and effectiveness of programming.” In addition, the strategy RE.2 is to “Explore implementing community forums or mechanisms for individuals to discuss their road to recovery.” To achieve both these strategies and the overarching goal of ensuring equitable and timely access to high-quality substance use disorder treatment and recovery support services, the Office of Opioid Abatement will make the Opioid Abatement Fund available to enhance the peer recovery supportive services in an effort to increase access to OUD treatment and improve care coordination through Peer-Operated Centers (POC)._x000D_
The purpose of this initiative is to enhance the ability of the POC to engage their communities and increase the workforce development of the POCs, particularly regarding care coordination, wraparound services and mental health first aid training.</t>
  </si>
  <si>
    <t>Peer Training</t>
  </si>
  <si>
    <t>Total Family Care Coalition</t>
  </si>
  <si>
    <t>The Nehemiah Project DC (TNPDC) will develop a short-term residential facility providing Temporary Housing with Wrap-Around Services for individuals struggling with opioid addiction, particularly those awaiting treatment entry or recently released from incarceration without safe housing. The initiative will establish an 18-bed respite housing facility, offering emergency shelter and comprehensive support services, to enhance access to treatment, increase engagement, and improve safety and well-being, ultimately reducing overdose incidents.</t>
  </si>
  <si>
    <t>The Nehemiah Project Inc.</t>
  </si>
  <si>
    <t>The Nehemiah Project Inc</t>
  </si>
  <si>
    <t>SOME proposed to expand its current Transitional Housing Program to a 6-month, wrap-around service model to help address and mitigate the opioid epidemic in the District. With over 30 beds available, SOME would provide the appropriate transitional housing to clients in recovery from SUD. SOME will achieve provide a variety of services and activities, including peer support,_x000D_
individual case management, linkage to treatment and recovery support as necessary, linkage_x000D_
to education, vocational support and job training, support and linkage to housing resources,_x000D_
provision of daily living skills and other life skills necessary to support a successful_x000D_
recovery.</t>
  </si>
  <si>
    <t>SOME-Leland House</t>
  </si>
  <si>
    <t>This initiative seeks to combine a peer-based organization with the drop-in center model to provide basic harm reductions services to individuals with OUD and other SUDs. The services for individuals who actively experience substance use may include (but are not limited to): 1) Harm-reduction for substance use by incorporating overdose prevention and legally permissible harm reduction efforts into existing services; 2) Linkage to care and case management systems; 3) Access to free healthcare such as wound care, Hepatitis C/HIV testing and reproductive healthcare; 4) Referrals to substance use disorder level of care assessments, treatment, including MOUD and behavior health resources; 5) Peer support services; 6) and survival resources such as shelter and warmth or cooling.</t>
  </si>
  <si>
    <t>SOME ABLE Program</t>
  </si>
  <si>
    <t xml:space="preserve">Samaritan Inns (SI) is planning to expand its transitional housing program for Opioid Use Disorder OUD/StUD residents to build upon the foundation they receive in Level 3.1 and 3.5 SUD residential treatment and increase collaborative partnerships to enhance client success for sustained recovery.  Samaritan Inn is repurposing 125 Single Resident Occupancy (SRO) beds in its Long­ Term Recovery Program (LTRP). Clients eligible for these transitional housing beds will be OUD/StUD clients who complete residential SUD treatment. They will be able to build on their recovery and step down to the LTRP with individual rooms and shared living space. The seamless transition from one program to another in SI's continuum provides stability, predictability, and consistency for the clients in this city of fragmented behavioral health services.  Samaritan Inns is committed to carry out its mission statement to, "create an atmosphere of accountability and support that empowers the clients to achieve lasting recovery and self-sufficiency." SI will provide transitional sober housing for clients who have completed 3-6 months of treatment. Clients will receive education and referrals for Medication for Opioid Use Disorder (MOUD), attend Outpatient Treatment, 12-step meetings, and get a sponsor.  </t>
  </si>
  <si>
    <t>Reynolds &amp; Associates (R&amp;A) will provide 10 abstinence-based housing with wrap-around services for female DC residents who are reentering their community.  Housing services will include 24-hour house staff, dorm-style living, nutritional support, access to community support, substance use disorder counseling services, and life skills.  Services have been created to assist in addressing the opioid epidemic in the District.</t>
  </si>
  <si>
    <t>Reynolds &amp; Associates, Inc</t>
  </si>
  <si>
    <t>The Sober &amp; Chic initiative, led by Red Sprinkle, tackles opioid use disorder (OUD) among youth in Wards 7 and 8 of Washington, DC. The program empowers youth with evidence-based peer support training and leadership development, focusing on culturally responsive service delivery. Key activities include comprehensive training and certification programs from Jordan Peer Recovery, covering the 50-hour Core Peer Recovery Specialist (CPRS) curriculum, the 16-hour ASK Model Curriculum, and the 24-hour Family Peer Recovery specialty course. Participants will also complete the Recovery Specialist Employability Score (RSES) Assessment for individualized Professional Development Plans. Leadership workshops and community projects will further engage youth and strengthen community support systems.</t>
  </si>
  <si>
    <t>Sober &amp; Chic Initiative</t>
  </si>
  <si>
    <t>Red Sprinkle</t>
  </si>
  <si>
    <t>RAP, Inc. will pilot walk-in hours for medication for opioid use disorder (MOUD) services at the agency’s Behavioral Health Administration (BHA)-certified outpatient treatment program, to include assessments, prescriptions, medication induction, and medication maintenance. RAP will also provide in-depth training on opioid use disorder (OUD) treatment; American Society of Addiction Medicine (ASAM) levels of care criteria; and cultural competence in healthcare to the agency’s medical, clinical, and client-facing staff. RAP will increase MOUD education, access, and engagement among eligible individuals with opioid use disorder (OUD), elevate the overall quality of treatment services available at RAP Inc., and improve workforce retention rates. RAP, Inc. primarily serves low-income and historically underserved populations, including women, LGBTQIA+ individuals, and members of the Black, Indigenous, and People of Color (BIPOC) communities, with a particular focus on addressing behavioral healthcare disparities for residents of Wards 5, 7, and 8,</t>
  </si>
  <si>
    <t>Pilot for walk-in MOUD services</t>
  </si>
  <si>
    <t xml:space="preserve">The Opioid Advisory Commission (Commission), and the Office of Opioid Abatement (OOA) manages the Opioid Abatement Fund (Fund) that is used to support the District’s efforts to curb the opioid epidemic and mitigate its effects. The Commission is responsible for making recommendations to the Mayor and the Council on how to appropriately use the Fund and District-wide goals, objectives, and performance indicators relating to opioid use disorder and co-occurring substance use and mental health disorders._x000D_
_x000D_
The Commission recommended the implementation of a media campaign primarily directed toward people and communities impacted by opioid use disorders (OUD) . Octane Public Relations &amp; Advertising has been contracted to create and implement a media campaign to spread awareness of signs of OUD, available resources, and other related information necessary to support individuals and communities who are struggling with the impacts of OUDs would help educate the public._x000D_
_x000D_
Goals | The goals of the campaign are to:_x000D_
1.	Create substance use prevention messaging that meets the needs of DC residents._x000D_
2.	Educate the public on the harmful effects of opioids, including fentanyl, and their role in contributing to opioid overdose deaths._x000D_
3.	Inform the public on the dangers of drug addiction to individuals and families._x000D_
4.	Promote healthy behaviors and mental health care. _x000D_
</t>
  </si>
  <si>
    <t>Sole Source (SS)</t>
  </si>
  <si>
    <t>The Opioid Abatement Advisory Commission for the District of Columbia (“Commission”) wants to use the Opioid Abatement Fund to have a meaningful impact in addressing the opioid crisis in the District. the Commission has determined that allocating funds to OCME will advance the District’s efforts in combating substance use disorder and promoting behavioral health services. To that end, the commission has requested that DBH allocate $400,000 to OCME to sustain the Office of the Chief Medical Examiner’s (“OCME”) forensic toxicology testing capabilities and to develop innovative _x000D_
 forensic testing methods. This testing provides crucial data on suspected opioid-related fatalities, which is included in the OCME’s monthly surveillance reports. It includes the analysis of tissue, blood, and other samples from persons suspected to have died from an opioid overdose. OCME has previously funded this work with a federal grant that was not rewarded for FY2025. Without this work, we will be unable to fully understand the role of opioids and other toxic substances in District fatalities.</t>
  </si>
  <si>
    <t>MedStar Health will expand two initiatives to support individuals with substance use disorder (SUD)–the emergency department medications for opioid use disorder (MOUD) Bridge program and Mother Baby-Screening, Brief Intervention, and Referral to Treatment (SBIRT) program–to MedStar Washington Hospital Center (MWHC) and MedStar Georgetown University Hospital (MGUH)._x000D_
The (SBIRT) program is the foundation of MedStar Health’s substance use response, connecting patients with MOUD and changing providers’ perspectives on treatment for individuals with SUD. The proposed MOUD Bridge expansion will leverage the recent regulatory changes that eliminated the requirement for providers to receive a waiver or training to prescribe MOUD. The changes, combined with shifting provider perspectives toward normalizing SUD treatment, will allow a greater number of patients to receive treatment in the emergency department. Both hospitals will also launch the Mother Baby SBIRT program for pregnant and postpartum individuals with SUD. OB/GYN staff will screen individuals for substance use at prenatal care appointments/inpatient stays. If patients screen positive, staff will refer them to Project HEART, and connect them with an OB peer recovery coach (OB PRC)</t>
  </si>
  <si>
    <t>MedStar Health Research Institute Mother's and Babies SBIRT</t>
  </si>
  <si>
    <t>Medical Home Development Group’s (MHDG) grant proposal will establish The DC HUB for Peer Workforce Development Project to support Peer Apprentices, and the Providers and Clients served with Substance Use Disorders (SUD). All SUD Provider’s new hires and incumbent staff are eligible for apprentice training and certification and will be trained free of charge to the employer and employee. MHDG’s project will involve recruiting, onboarding, engaging, training, and managing Peers and the SUD providers they are assigned to._x000D_
The intended outcome is to:_x000D_
1. Expand Peer DC candidate pool_x000D_
2. Enhance Peer Support Specialist Retention- New Hires and Incumbent Employees_x000D_
3. Supports Career Ladder and Education Center for Staff Development_x000D_
4. Patient/Client retention in SUD services and treatment to increase the probability and longevity of recovery thus reducing overdoses and deaths in DC._x000D_
Through the collaborative efforts of the Program Coordinator, and Lead Peer Specialist, MHDG’s Peer Worksite Development Project will provide valuable support and resources to individuals with SUD, empowering them to achieve recovery and sustainable employment. With a strong focus on recruitment, training, employment, and ongoing support, MDHG aims to create a supportive and inclusive workplace environment where both providers and peers can thrive.</t>
  </si>
  <si>
    <t>Peer Recovery Training and Certification through Registered Apprenticeship Programs</t>
  </si>
  <si>
    <t>The purpose of the District of Columbia Opioid Response (DCOR) Faith-Based Grant is to contribute to the District’s opioid response strategy. Matthew’s Memorial Baptist Church will support the District to increase outreach and education around prevention, treatment, recovery, and harm reduction and increase harm reduction education to families and communities, including naloxone distribution for those most affected. Matthew’s Memorial will maximize outreach by training leaders in the Be Strong Parent and_x000D_
Recovery Cafés who are connected to religious institutions, and to disseminate harm reduction tools, opioid prevention information and other resources to prevent fatalities and reduce risk of opioid misuse.</t>
  </si>
  <si>
    <t>Faith-based Cafe Model Training</t>
  </si>
  <si>
    <t>Matthews Memorial Church</t>
  </si>
  <si>
    <t>Marigold Health will provide DC residents with 24/7 access to high-quality peer support while also developing the District’s peer workforce. The funded grant program will provide a path to expand access to peer recovery support, tailored to meet the needs of diverse and vulnerable individuals across Washington DC. The program will also expand the role of peers in the treatment and recovery system by combining traditional coaching from certified peers with on-demand access to a drop-in recovery community through the Marigold Health app. Participants will receive and provide mutual support in anonymous groups overseen by a certified peer to obtain and provide mutual support in anonymous groups overseen by a certified peer. Marigold will use a patented natural language processing system to provide continuous monitoring and alert a multi-state peer team if a member is in crisis or could benefit from 1-1 support. Finally, members will also have access to self-directed recovery tools, including a holistic wellness plan and Recovery Capital assessments, which can be shared with other agencies with member consent.</t>
  </si>
  <si>
    <t>Marigold Health</t>
  </si>
  <si>
    <t>Marigold Health (Beacon Tech Inc)</t>
  </si>
  <si>
    <t>Community Action Group (CAG) will implement an education, prevention, and harm-reduction_x000D_
program in wards 6 &amp; 7. This program will focus on providing community education and harm reduction techniques to decrease the incidence of substance use disorder in youth, individuals, and families in the District of Columbia. CAG will establish an adult community education program with a specific focus on gender identity and LGBTQ+ identified persons that addresses the complexity of their experience with substance use disorder. These underserved and under-resourced populations will also receive quality, culturally relevant treatment. CAG will provide a continuum of care for these clients, support the youth in their work by empowering them to engage with and educate their peers and other CAG clients. CAG will ensure all staff is trained on evidence-based practices that support harm-reduction, prevention, education, intervention, and treatment.</t>
  </si>
  <si>
    <t>Community Action Group</t>
  </si>
  <si>
    <t>Holy Comforter - St. Cyprian Community Action Group</t>
  </si>
  <si>
    <t>This initiative seeks to combine a peer-based organization with the drop-in center model to provide basic harm reductions services to individuals with OUD and other SUDs. The services for individuals who actively experience substance use may include (but are not limited to): 1) Harm-reduction for substance use by incorporating overdose prevention and legally permissible harm reduction efforts into existing services: 2) Linkage to care and case management systems; 3) Access to free healthcare such as wound care, Hepatitis C/HIV testing and reproductive healthcare; 4) Referrals to substance use disorder level of care assessments, treatment, including MOUD and behavior health resources; 5) Peer support services; 6) and survival resources such as shelter and warmth or cooling.</t>
  </si>
  <si>
    <t>HIPS-Drop-In Center</t>
  </si>
  <si>
    <t xml:space="preserve">As part of DBH and FEMS’ on-going partnership to serve District residents, the Parties have collaborated to create the Overdose Response Team (ORT) initiative.  This initiative was started in the District’s comprehensive plan to reduce opioid use, misuse and related deaths called Live.Long.DC. and is funded by the State Opioid Response (SOR) Grant (SOR Grant) and the Opioid Abatement Fund (the Fund). The Fund was established in 2022 by the Opioid Abatement Fund Establishment Act.  The purpose of the SOR Grant is to address the opioid overdose crisis by providing resources to states and territories for increasing access to FDA-approved medications for the treatment of opioid use disorder (MOUD), and for supporting the continuum of prevention, harm reduction, treatment, and recovery support services for opioid use disorder (OUD) and other concurrent substance use disorders. The SOR program also supports the continuum of care for stimulant misuse and use disorders, including for cocaine and methamphetamine.  The SOR program aims to help reduce unmet treatment needs and opioid-related overdose deaths across America.  In the District of Columbia, the SOR Grant is administered by DBH. _x000D_
_x000D_
This agreement will support the existing DBH/FEMS Mobile Integrated Health Initiative, (Existing MOU) by funding a 9-1-1 response-capable paramedic buprenorphine induction program, and community outreach activities in support of OUD harm reduction and service connection. This agreement will augment the existing DBH/FEMS Mobile Integrated Health Initiative, (Existing MOU) by funding two (2) Advanced Practice Provider (APP) FTEs, one (1) case worker FTE, two (2) Community Outreach Specialist FTEs, and ongoing funding for expanding and maintaining the previously developed infrastructure to accommodate this augmentation. _x000D_
</t>
  </si>
  <si>
    <t>Overdose  Peer Response Team</t>
  </si>
  <si>
    <t>FEMS</t>
  </si>
  <si>
    <t>Federal City (FC) is partnering with the District of Columbia to combat the opioid crisis and prevent youth overdose deaths. FC’s program approach focuses on harm reduction, treatment, and recovery support services. FC aims to expand residential treatment and medication for opioid use disorder treatment for youth, as recommended by the American Academy of Pediatrics (AAP). The model of care is structured, person-centered, and recovery-oriented. FC will provide services to youth experiencing an opioid use disorder. The individuals who are most impacted by the opioid crisis primarily reside in Wards 5, 7, and 8. The program’s goal is to assist the youth population in overcoming the barriers that may preclude them from being successful and transforming their lives.</t>
  </si>
  <si>
    <t>Federal City Recovery Services</t>
  </si>
  <si>
    <t>Deeds of Kindness Outreach Services will provide outreach, engagement and referral services to individuals with opioid use disorder, targeting unsheltered individuals and African American men ages 45 to 54 years of age. These services will be conducted by substance use peers where outreach will help to promote and guide the target population to a drop-in center where individuals can receive further peer support and mentoring, in addition to access other services such as harm reduction and specialized workshops (entrepreneurship, self-awareness, physical fitness, nutritious food demonstrations, etc.).</t>
  </si>
  <si>
    <t>Deeds of Kindness</t>
  </si>
  <si>
    <t>Leveraging the success of Medical Ascension, CompuRecycling Center, Incorporated (CRC) will activate 35 Medical Ascension Youth as 35 Medical Ascension: Level Up Against Opioid Epidemic Leaders for their peers, near-peers, community members, and family members. Through a multi-tiered framework that leverages youth leadership and authentic youth engagement, CRC’s Medical Ascension: Level Up Leaders will engage their peers, near-peers, family members, and community members in prevention, awareness, and education activities in efforts to reduce opioid overdose-related deaths. The intended outcomes for the Medical Ascension: Level Up Against Opioid Epidemic Leaders project are 1) improve knowledge of opioid abuse 2) reduce risk factors and increase protective factors and 3) change perceptions, attitudes, and behaviors to reduce opioid misuse.</t>
  </si>
  <si>
    <t xml:space="preserve">Community Family Life Services, Inc. (CFLS) will create a second drop-in center in Ward 5.  CFLS will expand supportive services within the drop-in center to include access to employment case management, a starter kit program, substance use support, linkage to care and case management, and increased HIV testing and preventative care supports. _x000D_
_x000D_
CFLS will partner with Thornton Realty and Em Wade Rentals to add 22 SRO units of housing that address the intersecting needs of women with an opioid and stimulant addictions who are involved in the criminal justice system.  Clients will be referred from CFLS’s network of criminal justice partners.  Clients will be accepted as walk-ins through CFLS’s drop-in center.  While in housing, clients will receive supportive services to focus on skill-building activities to assist with substance use, mental health, cognitive, social, emotional, and coping skill development.  Upon completion of the program, clients will be referred to more permanent housing within CFLS where clients can live up to four years. _x000D_
</t>
  </si>
  <si>
    <t>Community Family Life Services--Drop-in Center</t>
  </si>
  <si>
    <t>A Little More Support DC (ALMSDC) aims to significantly address die opioid crisis and enhance community resilience through the Innovative Peer-Led Strategies for Addressing Opioid Use Disorder in Washington DC" project. This initiative focuses on training and certifying peer recovery specialists and peer supervisors to support   transitional age youth (TAY), Black, Indigenous, and People of Color (BIPOC), and justice-impacted populations in Washington, DC. By leveraging culturally responsive training methodologies and robust partnerships, ALMSDC _x000D_
 eeks to build a skilled workforce dedicated to supporting individuals in recovery and improving health outcomes for underserved communities.</t>
  </si>
  <si>
    <t>A Little More Support-Innovative Peer-Led Strategies for Addressing Opioid Use Disorder in Washington DC</t>
  </si>
  <si>
    <t>A Little More Support</t>
  </si>
  <si>
    <t>The District of Columbia, Department of Behavioral Health seeks to establish a partnership between designated community-based organizations to implement targeted outreach and engagement programs for prevention, harm reduction, and referrals for treatment, and recovery. The purpose of this funding is intended to build on lessons learned from the Columbia Heights Civic Plaza community ecosystem demonstration and other recent place-based efforts. Funds will be used primarily to fund community-based organizations to implement dedicated and targeted outreach, engagement, and case management services to individuals who appear to have unmet behavioral health needs especially alcohol and opioid use disorders to include both housed and unhoused individuals.</t>
  </si>
  <si>
    <t xml:space="preserve">The purpose of this grant competition is to expand the work of the Youth Prevention Leadership Corps by providing the Youth Prevention Leadership Certification program, a multi-tiered approach to youth development and community prevention leadership. Through this certification program, we hope to expand youth perspective of their role in the community, enhance substance prevention knowledge and leadership, cultivate development/life skills acquired through formal education as well as the experience of being a resident in the District of Columbia, and create a positive outlet for self-expression. At the culmination of this experience, youth participants will be presented with a Youth SUD Prevention Leader certificate, acknowledging their completion of all requirements for the certification.
</t>
  </si>
  <si>
    <t>Burn rate (FY25 and older)</t>
  </si>
  <si>
    <t xml:space="preserve">The purpose is to implement a wholistic approach to decrease opioid harm in the District of Columbia, particularly in Wards 7 &amp; 8. The program is focused on helping East of The River youth overcome the trauma they have experienced resulting from systemic violence and substance use. In addition to helping them learn how to develop a more optimal well-being to enable themselves to make healthier choices for their lives. </t>
  </si>
  <si>
    <t xml:space="preserve">The purpose of this initiative is to enhance the ability of the POC to engage their communities and increase the workforce development of the POCs, particularly regarding care coordination, wraparound services and mental health first aid training. </t>
  </si>
  <si>
    <t xml:space="preserve">The purpose of this grant competition is to expand the work of the Youth Prevention Leadership Corps by providing the Youth Prevention Leadership Certification program, a multi-tiered approach to youth development and community prevention leadership. </t>
  </si>
  <si>
    <t>The purpose of the Faith-Based Grant Modification is to contribute to the District’s response to the opioid crisis.  Qualified faith-based organizations will support the District to increase outreach and education around prevention, treatment, recovery, and harm reduction to families and communities, including naloxone distribution for those most affected.</t>
  </si>
  <si>
    <t>Care and Progress Community Development (CAP)</t>
  </si>
  <si>
    <t>Faith-Based Prevention</t>
  </si>
  <si>
    <t>Octane, LLC</t>
  </si>
  <si>
    <t>Establish a Substance Use Prevention Media Campaign that: (1) tailors there substance use prevention messages to the needs of  District residents; (2) educates the public on harmful effects of opioids, including fentanyl, and their role in contributing to opioid overdose deaths; (3) educates the public on the dangers of drug addiction to the individual and families; and (4) promotes healthy behaviors and mental health care as an alternative to substance use.</t>
  </si>
  <si>
    <t xml:space="preserve">District of Columbia Fire and Emergency Services (FEMS) </t>
  </si>
  <si>
    <t xml:space="preserve">This award will augment the existing DBH/FEMS Mobile Integrated Health Initiative, by funding four more Community Outreach Specialists to the post-overdose engagement to individuals who have just experienced a nonfatal overdose and improving the infrastructure for the inclusion of buprenorphine induction as an added service. </t>
  </si>
  <si>
    <t xml:space="preserve">The purpose of this initiative is to expand access to substance use disorder services to children and adolescents in the District of Columbia. Grant funding is to support initiative start-up costs and other services that are not Medicaid-billable. This funding cannot be used to support any service provision that can be paid for by Medicaid. </t>
  </si>
  <si>
    <t>Good Success Christian Church</t>
  </si>
  <si>
    <t>The purpose of this grant competition is to expand the work of the Youth Prevention Leadership Corps by providing the Youth Prevention Leadership Certification program, a multi-tiered approach to youth development and community prevention leadership.</t>
  </si>
  <si>
    <t>During FY26, the program experienced steady growth in youth engagement and treatment participation, with the active census rising from 85 in January to 105 by May, and monthly new SUD enrollments ranging from 5 to 13 youth. MOUD participation remained low, with no new MOUD enrollments until one MOUD enrollment in May, and zero MOUD discharges reported throughout the period. Peer coaches played a central role in patient support, helping youth navigate insurance issues, connecting with legal advocates, and providing on‑site support at THEARC and in the ER. Referrals increased significantly at THEARC, particularly for cannabis and stimulant use, while OUD referrals remained minimal. The team expanded community partnerships, including a new connection with DYRS—supporting at least two youth directly—and attending Ward 7 DFC meetings focused on emerging drug trends, Live Long DC events, and the BDO OTP Diversion Healthcare Summit. By May, the team strengthened collaboration with Federal City Youth Rehabilitation, toured their new youth detox and inpatient unit (ages 16–22), and delivered community presentations on youth substance use in Wards 7 and 8. Peers continued consistent outreach, GED assistance, and patient linkage activities across FY26.</t>
  </si>
  <si>
    <t>In May 2026, FMCS outreach teams operated at two primary sites—Minnesota Ave SE and Good Hope Rd SE—engaging 3 individuals at Good Hope Rd and 0 at Minnesota Ave during the month. Although May engagement numbers were lower, cumulative data for FY26 showed substantial activity: 59 YTD individuals engaged and 24 YTD linkages at Minnesota Ave, along with 52 YTD individuals engaged and 7 YTD linkages at Good Hope Rd. Across both sites, teams facilitated referrals to SUD treatment (6 total), primary healthcare (7 total), mental‑health services (4 total), housing assistance (5 total), and employment support (7 total). Harm‑reduction services remained robust, with syringe‑service totals reaching 94 participants, 5,340 syringes distributed, 1,903 syringes collected, 15 wound‑care kits, and multiple detox and treatment referrals across locations. FMCS teams also provided HIV/Hep C testing, food‑bank access, transportation support, and identification‑related referrals, contributing to a comprehensive outreach and linkage network throughout Wards 7 and 8</t>
  </si>
  <si>
    <t>Across April through June 2026, the H Street HEAL Team fully launched and expanded its outreach presence along the H St NE corridor. In April, the team distributed 250 education materials, facilitated 17 trainings with 8 attendees, and engaged 1,000 individuals through outreach efforts. By May, outreach intensified, engaging 70 businesses, distributing 1,750 education materials, providing 56 detox referrals, 56 treatment referrals, 42 mental health linkages, and 17 primary care referrals, while also supplying large‑scale harm‑reduction materials including 2,125 smoking/snorting kits. In June, activity increased further: the team engaged 1,132 individuals, distributed 2,100 education materials, made 259 detox referrals, 90 treatment referrals, 59 mental‑health referrals and linkages, 99 primary‑care referrals, and 383 primary‑care linkages, alongside 132 housing‑assistance linkages. A major milestone in June included two overdose reversals, demonstrating effective Narcan preparedness. Social‑media engagement also grew, adding 69 new followers, while a clothing drive reached 170 residents and identified 140 individuals seeking services. Collectively, HEAL Team efforts built strong rapport, expanded partner networks, and significantly strengthened community access to behavioral health, harm‑reduction, and safety services.</t>
  </si>
  <si>
    <t>In April 2026, HIPS’ Ward 1 Hotspot at 7th &amp; T St NW continued serving as a high‑impact, low‑barrier access point for overdose‑prevention supplies, basic‑needs supports, and care navigation. The team conducted 692 encounters and distributed 1,183 total harm‑reduction items, including 577 food and drink kits, 249 crack smoking kits, 93 hygiene products, 190 safer‑sex supplies, 32 doses of Narcan, and 16 fentanyl test strips. Service linkages contributed to the larger YTD totals of 119 referrals and 308 linkages, including connections to SUD treatment (71), primary care (103), mental health services (47), housing assistance (46), and employment support (13). Outreach activities at “The Shop” strengthened community ties through grief‑support groups, recovery meetings, Sunday brunch engagement, tenant council meetings, and expanding partner‑led clinics. These efforts enhanced stability, trust, and consistent support within the Shaw neighborhood’s hotspot area</t>
  </si>
  <si>
    <t>During April and May 2026, MHDG completed all foundational start‑up work for the Peer HUB Workforce Development Initiative, setting up training partners, registration systems, dashboards, LMS infrastructure, and alignment with NOGA requirements. By June, the project advanced into active implementation, supporting 28–29 peers enrolled in training, including 29 unduplicated peers in Jordan Peer Recovery training and peers engaged in care team integration training. Quantitatively, the program also completed 3 CRISP SDoH referrals, 1 newly onboarded practicum site, 2 TA sessions, and 4 TA session attendees, along with several eConsents and care transitions supported. Weekly development meetings were launched with Zane Networks to build the Peer Workforce Dashboard, strengthen CRISP integration, and establish tracking for enrollment, course completion, certification, incentive eligibility, and practicum placement. MHDG expanded partnerships with Hillcrest, MBI Health Services, the University of Maryland, and the DC Hospital Association to support CEUs, apprenticeship pathways, and hospital‑based peer integration. The grant is active and generally on track, with remaining development areas focused on LMS completion, dashboard readiness, CRISP access activation, CEU approval, and ongoing fiscal and compliance alignment.</t>
  </si>
  <si>
    <t>Across the reporting months, Samaritan Inns maintained strong engagement with censuses ranging from 27 to 44 residents, supported consistent recovery activities, and celebrated major client milestones. The program conducted extensive drug testing—52 tests in November and 84 tests in October—with overwhelmingly negative results. Clients regularly attended recovery and life‑skills groups, reaching attendance totals exceeding 300–450 monthly. Several clients transitioned to stable housing, including three apartment moves in February and five clients accepting job offers in June, while multiple residents celebrated one‑year sobriety anniversaries. Partnerships expanded through new initiatives such as Jubilee Jobs computer training, and group offerings remained strong with up to 8 recovery groups and 39 life‑skills sessions each month.</t>
  </si>
  <si>
    <t>SOME’s Leland Transitional Housing Program experienced steady progress with monthly census levels ranging from 8 to 13 residents, alongside recurring successful transitions into SOME Single Adult Housing—as many as four such discharges in November and February. Clients demonstrated significant employment engagement, with up to six residents employed during May and July, and others participating in GED preparation or workforce development programs. Monthly group involvement remained strong, with consistent participation in recovery meetings and outpatient treatment sessions ranging from 3 to 8 per month. Staffing was stabilized through onboarding of part‑time residential staff, including returning team members with mental‑health experience. Residents also benefited from supportive events such as Juneteenth education, holiday celebrations, and group meals, contributing to overall recovery stability.</t>
  </si>
  <si>
    <t>Across April–June 2026, the Us Helping Us North Capitol Stick Right Program engaged a total of 111 individuals through targeted community outreach, overdose‑prevention education, sexual‑health counseling, and linkage‑to‑care activities. Staff completed 51 comprehensive sexual‑health screenings (24 in April, 10 in May, 17 in June), providing individualized prevention counseling and HIV/STI testing. During this period, the team connected 2 individuals to substance‑use treatment (both in June), and no overdose reversals or suspected overdose events were reported. Harm‑reduction distribution remained robust, with 176 naloxone kits disseminated across the three months (62 in April, 46 in May, 68 in June), alongside 155 fentanyl test strips, 155 xylazine test strips, 31 hygiene kits, condoms, lubricant, and educational materials. Outreach also included expanded engagement with local businesses and community partners to strengthen overdose‑response capacity in high‑impact locations. The program operated with a full multidisciplinary outreach and peer team throughout all three months.</t>
  </si>
  <si>
    <t>During this reporting period, Your Neighborhood Clinic laid essential groundwork for the EPIC (Education for Physicians on Interventions for Care in Substance Abuse) initiative by developing the OUD training curriculum—including updated 32mg buprenorphine guidance—and preparing for the recruitment of 20 physicians to participate in 20 upcoming training workshops. Staff created promotional materials and compiled a contact list of medical training programs to support physician engagement. The clinic also initiated the process of selecting a website designer for its forthcoming district-wide technical assistance website and began assembling video and resource content for the platform. Virtual consultations and outreach have not yet begun, pending finalization of curriculum and cohort enrollment, with launch planned for September. Additionally, staff completed financial and grant onboarding, began establishing data reporting structures—including identification of a data point of contact—and prepared for monthly submissions to DBH and the mid‑year evaluation once foundational systems are in place</t>
  </si>
  <si>
    <t xml:space="preserve">The Request for Application (RFA) that the grantee applied under. </t>
  </si>
  <si>
    <t>The name of the organization that received Opioid Abatement (OA) funds.</t>
  </si>
  <si>
    <t>Short narrative about the scope of the grantee's project and the objectives it hopes to achieve.</t>
  </si>
  <si>
    <t>Amount Spent as of 7//31/2026</t>
  </si>
  <si>
    <t>Amount Spent</t>
  </si>
  <si>
    <t xml:space="preserve">The total amount of funds the grantee used. For the current FY this field is as of the most recent year and is not final. </t>
  </si>
  <si>
    <t>The name of the grantees' project or program that is being funded by OA funds.</t>
  </si>
  <si>
    <t>The full amount of OA funds awarded to a grantee for the specific project in the Fiscal year.</t>
  </si>
  <si>
    <t>Acronyms</t>
  </si>
  <si>
    <t>OA</t>
  </si>
  <si>
    <t xml:space="preserve">Opioid Abatement </t>
  </si>
  <si>
    <t>Fiscal Year</t>
  </si>
  <si>
    <t>FY</t>
  </si>
  <si>
    <t>Narrative Update as of [Date]:</t>
  </si>
  <si>
    <t>A written summary of the work the grantee has done up to this point for the current fiscal year. Standard verbiage will be included for grantees that have been identified for an award but the award documents have not been fully executed.</t>
  </si>
  <si>
    <t>A percent amount to gauge how much of the OA funds awarded the grantee has spent.</t>
  </si>
  <si>
    <t xml:space="preserve">"Evidence-based initiative to prevent opioid and stimulant misuse among youth and young adults (ages 12–25) in
Washington, DC’s Ward 1.Will implement a two-month intervention (August–September 2025), followed by expanded programming in Option Year One. The initiative incorporates the Strategic Prevention Framework and proven strategies such as Botvin Life Skills Training, Everfi’s Prescription Drug Abuse Prevention platform, and a youth-led Peer-to-Peer Social Marketing Design Lab."
</t>
  </si>
  <si>
    <t>Project Name*</t>
  </si>
  <si>
    <t>*An indpendent OA RFA was not issued in FY 2024, therefore project names reflect the existing grant or competition name.</t>
  </si>
  <si>
    <t>Award Outcomes</t>
  </si>
  <si>
    <t xml:space="preserve">Served 729 youth through outreach and school-based activities. </t>
  </si>
  <si>
    <t>Served 325 individuals and provided 9 SUD/MOUD treatment referrals, 5 physical health referrals and 10 mental health referrals.</t>
  </si>
  <si>
    <t>Data included in DC Opioid Data Dashboard.</t>
  </si>
  <si>
    <t>Key progress has been made in certification, staffing development, data infrastructure, and community collaboration to ensure successful program implementation.</t>
  </si>
  <si>
    <t>Engaged 304 community members through outreach activities.</t>
  </si>
  <si>
    <t>Served 595 youth through outreach and school-based activities.</t>
  </si>
  <si>
    <t>Provided 12 Recovery and SUD education trainings with 99 attendees.</t>
  </si>
  <si>
    <t>Enrolled 9 peers in certification training.</t>
  </si>
  <si>
    <t>Served 480 youth through outreach and school-based activities.</t>
  </si>
  <si>
    <t>Provided 161 individuals with MOUD/SUD treatment services.</t>
  </si>
  <si>
    <t>Provided transitional housing to 6 women with a MOUD/SUD diagnosis.</t>
  </si>
  <si>
    <t>Had 7801 Engagements through social media engagements.</t>
  </si>
  <si>
    <t>Trained 17 peer recovery coaches;
Onboarded 5 Field Experience sites</t>
  </si>
  <si>
    <t>Transformers Rites of Passage had 1553 recorded attendances to youth programming.
CareLink: 253 resource guide entries; Number of clients in CareLink system 103; 19 referrals between agencies</t>
  </si>
  <si>
    <t>Provided 12 training courses that were attended by total of 242 community members.
Provided 17 Youth specific training courses that were attended by 203 youth.</t>
  </si>
  <si>
    <t>Enrolled 200 youth in MOUD treatment services.
Of youth enrolled in services, 4 experienced fatal overdoses.</t>
  </si>
  <si>
    <t>Engaged 209 individuals through outreach activities.
Provided 118 SUD/MOUD treatment referrals, 14 physical health referrals and 17 mental health referrals.</t>
  </si>
  <si>
    <t>Provided SUD/MOUD prevention education to 129 youth.
Engaged 520 youth through outreach events and PSAs.</t>
  </si>
  <si>
    <t>DC Recovery Community Alliance
(DCRCA)</t>
  </si>
  <si>
    <t>Engaged 1719 community members through outreach activities. 
Staff attended 24 trainings aimed at workforce development.
232 community members attended MOUD/SUD trainings and education sessions provided.</t>
  </si>
  <si>
    <t>Provided drop-in services to district residents 2767 times.
Peer Recovery Specialists provided 875 one-on-one sessions.
Engaged 132 community members with outreach services.</t>
  </si>
  <si>
    <t>Enrolled 43 peers in certification training.
Engaged 63 community members through outreach activities.
Staff attended 137 trainings aimed at workforce development.</t>
  </si>
  <si>
    <t>Connected 72 individuals to SUD treatment services.
Collected 2994 syringes and distributed 3225 clean syringes.</t>
  </si>
  <si>
    <t>Provided 19 referrals to MOUD/SUD treatment services
Collected 29 syringes and distributed 192 clean syringes.</t>
  </si>
  <si>
    <t>Provided drop-in services to district residents 2068 times.
Peer Recovery Specialists provided 1023 one-on-one sessions.</t>
  </si>
  <si>
    <t>Provided drop-in services to district residents 269 times.
Peer Recovery Specialists provided 478 one-on-one sessions.</t>
  </si>
  <si>
    <t>Provided 745 individuals with MOUD/SUD treatment services</t>
  </si>
  <si>
    <t>Enrolled 5 youth in peer certifications.
Engaged 448 community members through outreach activities.</t>
  </si>
  <si>
    <t>Had an average census of 17 individuals, With an average of 32 intakes and 12 discharges.
Provided 203 physical health referrals, 122 mental health referrals and 37 housing referrals</t>
  </si>
  <si>
    <t>Had an average census of 7 individuals, With an average of 12 intakes and 3 discharges.
Provided 29 physical health referrals, 16 mental health referrals and 14 housing referrals.</t>
  </si>
  <si>
    <t>Had an average census of 11 individuals, With an average of 80 intakes and 62 discharges.
Provided 40 physical health referrals, 53 mental health referrals and 13 housing referrals.</t>
  </si>
  <si>
    <t>727 community members engaged through outreach activities.
Staff attended 91 trainings aimed at workforce development.</t>
  </si>
  <si>
    <t>Provided MOUD/SUD treatment to 462 patients.
Reached out to 100 patients who missed MOUD appointments and reconnected 21 to services.</t>
  </si>
  <si>
    <t>Provided drop-in services to district residents 1462 times.
Peer Recovery Specialists provided 118 one-on-one sessions.</t>
  </si>
  <si>
    <t>Trained, hired, and engaged 144 Youth Educators during as part of the School-Based Peer to Peer Youth Pilot (SB P2P).</t>
  </si>
  <si>
    <t>Request for Applications</t>
  </si>
  <si>
    <t>RFA</t>
  </si>
  <si>
    <t>A summary of the final update of the project progress. This can include quantitative metrics such as number served, or a qualitative update for projects where there was no quantitative data such as infrastructure building initatives.</t>
  </si>
  <si>
    <t xml:space="preserve">Glossary of Fields </t>
  </si>
  <si>
    <t xml:space="preserve">50 youth were taken on trips outside of their normal environment to experience new situations and environments. The other periods of this model are planned to occur next fiscal year.
</t>
  </si>
  <si>
    <t>From August to September 2024, the prevention centers collectively recruited 32 youth to the YPLC and engaged 353 youth through various community engagement activities and events.</t>
  </si>
  <si>
    <t>Facilitated 2 Café styled support groups. Served 76 individuals through individual mentoring sessions.</t>
  </si>
  <si>
    <t>Made 1,106 contacts with 8 residents in Wards 5,7, 8</t>
  </si>
  <si>
    <t>36 youth were actively enrolled in substance use disorder treatment services with 14 of them being enrolled specifically in medication for opioid use disorder treatment services.</t>
  </si>
  <si>
    <t>The peer-operated centers held 14 educational events during September, which is Recovery Month providing naloxone education to 250 District residents.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</si>
</sst>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8" formatCode="&quot;$&quot;#,##0.00_);[Red]\(&quot;$&quot;#,##0.00\)"/>
    <numFmt numFmtId="44" formatCode="_(&quot;$&quot;* #,##0.00_);_(&quot;$&quot;* \(#,##0.00\);_(&quot;$&quot;* &quot;-&quot;??_);_(@_)"/>
  </numFmts>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color theme="1"/>
      <name val="Segoe UI"/>
      <family val="2"/>
    </font>
    <font>
      <sz val="10"/>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26">
    <xf numFmtId="0" fontId="0" fillId="0" borderId="0" xfId="0"/>
    <xf numFmtId="0" fontId="0" fillId="0" borderId="0" xfId="0" applyAlignment="1">
      <alignment wrapText="1"/>
    </xf>
    <xf numFmtId="0" fontId="18" fillId="0" borderId="0" xfId="0" applyFont="1" applyAlignment="1">
      <alignment vertical="center" wrapText="1"/>
    </xf>
    <xf numFmtId="0" fontId="0" fillId="0" borderId="10" xfId="0" applyBorder="1" applyAlignment="1">
      <alignment wrapText="1"/>
    </xf>
    <xf numFmtId="8" fontId="0" fillId="0" borderId="10" xfId="0" applyNumberFormat="1" applyBorder="1" applyAlignment="1">
      <alignment wrapText="1"/>
    </xf>
    <xf numFmtId="10" fontId="0" fillId="0" borderId="10" xfId="0" applyNumberFormat="1" applyBorder="1" applyAlignment="1">
      <alignment wrapText="1"/>
    </xf>
    <xf numFmtId="9" fontId="0" fillId="0" borderId="10" xfId="0" applyNumberFormat="1" applyBorder="1" applyAlignment="1">
      <alignment wrapText="1"/>
    </xf>
    <xf numFmtId="0" fontId="0" fillId="0" borderId="10" xfId="0" applyBorder="1" applyAlignment="1">
      <alignment horizontal="left" wrapText="1"/>
    </xf>
    <xf numFmtId="0" fontId="0" fillId="0" borderId="10" xfId="0" applyBorder="1"/>
    <xf numFmtId="8" fontId="0" fillId="0" borderId="10" xfId="0" applyNumberFormat="1" applyBorder="1"/>
    <xf numFmtId="6" fontId="0" fillId="0" borderId="10" xfId="0" applyNumberFormat="1" applyBorder="1"/>
    <xf numFmtId="0" fontId="16" fillId="0" borderId="10" xfId="0" applyFont="1" applyBorder="1" applyAlignment="1">
      <alignment wrapText="1"/>
    </xf>
    <xf numFmtId="0" fontId="16" fillId="0" borderId="10" xfId="0" applyFont="1" applyBorder="1"/>
    <xf numFmtId="9" fontId="16" fillId="0" borderId="10" xfId="43" applyFont="1" applyBorder="1" applyAlignment="1">
      <alignment wrapText="1"/>
    </xf>
    <xf numFmtId="9" fontId="0" fillId="0" borderId="0" xfId="43" applyFont="1"/>
    <xf numFmtId="9" fontId="1" fillId="0" borderId="10" xfId="43" applyFont="1" applyBorder="1" applyAlignment="1">
      <alignment wrapText="1"/>
    </xf>
    <xf numFmtId="44" fontId="0" fillId="0" borderId="10" xfId="42" applyFont="1" applyBorder="1" applyAlignment="1">
      <alignment wrapText="1"/>
    </xf>
    <xf numFmtId="10" fontId="0" fillId="0" borderId="10" xfId="0" applyNumberFormat="1" applyBorder="1"/>
    <xf numFmtId="9" fontId="0" fillId="0" borderId="10" xfId="0" applyNumberFormat="1" applyBorder="1"/>
    <xf numFmtId="0" fontId="16" fillId="0" borderId="10" xfId="0" applyFont="1" applyBorder="1" applyAlignment="1">
      <alignment horizontal="right" wrapText="1"/>
    </xf>
    <xf numFmtId="0" fontId="16" fillId="0" borderId="12" xfId="0" applyFont="1" applyBorder="1"/>
    <xf numFmtId="0" fontId="19" fillId="0" borderId="0" xfId="0" applyFont="1" applyAlignment="1">
      <alignment wrapText="1"/>
    </xf>
    <xf numFmtId="0" fontId="0" fillId="0" borderId="13" xfId="0" applyBorder="1" applyAlignment="1">
      <alignment horizontal="left" wrapText="1"/>
    </xf>
    <xf numFmtId="0" fontId="0" fillId="0" borderId="14" xfId="0" applyBorder="1" applyAlignment="1">
      <alignment horizontal="left" wrapText="1"/>
    </xf>
    <xf numFmtId="0" fontId="0" fillId="0" borderId="11" xfId="0" applyBorder="1" applyAlignment="1">
      <alignment horizontal="center"/>
    </xf>
    <xf numFmtId="0" fontId="0" fillId="0" borderId="10" xfId="0" applyBorder="1" applyAlignment="1">
      <alignment horizont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urrency" xfId="42"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Percent" xfId="43"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B68B6-453C-4F2E-AA18-ED57C37D666A}">
  <dimension ref="A1:G10"/>
  <sheetViews>
    <sheetView workbookViewId="0">
      <selection activeCell="K7" sqref="K7"/>
    </sheetView>
  </sheetViews>
  <sheetFormatPr defaultRowHeight="14.4" x14ac:dyDescent="0.3"/>
  <cols>
    <col min="1" max="1" width="21.44140625" customWidth="1"/>
    <col min="2" max="2" width="36" customWidth="1"/>
    <col min="6" max="6" width="18.109375" customWidth="1"/>
  </cols>
  <sheetData>
    <row r="1" spans="1:7" x14ac:dyDescent="0.3">
      <c r="A1" s="24" t="s">
        <v>266</v>
      </c>
      <c r="B1" s="24"/>
      <c r="F1" s="25" t="s">
        <v>216</v>
      </c>
      <c r="G1" s="25"/>
    </row>
    <row r="2" spans="1:7" ht="28.8" x14ac:dyDescent="0.3">
      <c r="A2" s="19" t="s">
        <v>0</v>
      </c>
      <c r="B2" s="3" t="s">
        <v>209</v>
      </c>
      <c r="F2" s="3" t="s">
        <v>218</v>
      </c>
      <c r="G2" s="8" t="s">
        <v>217</v>
      </c>
    </row>
    <row r="3" spans="1:7" ht="28.8" x14ac:dyDescent="0.3">
      <c r="A3" s="19" t="s">
        <v>1</v>
      </c>
      <c r="B3" s="3" t="s">
        <v>208</v>
      </c>
      <c r="F3" s="3" t="s">
        <v>219</v>
      </c>
      <c r="G3" s="8" t="s">
        <v>220</v>
      </c>
    </row>
    <row r="4" spans="1:7" ht="28.8" x14ac:dyDescent="0.3">
      <c r="A4" s="19" t="s">
        <v>2</v>
      </c>
      <c r="B4" s="3" t="s">
        <v>214</v>
      </c>
      <c r="F4" s="3" t="s">
        <v>263</v>
      </c>
      <c r="G4" s="3" t="s">
        <v>264</v>
      </c>
    </row>
    <row r="5" spans="1:7" ht="43.2" x14ac:dyDescent="0.3">
      <c r="A5" s="19" t="s">
        <v>4</v>
      </c>
      <c r="B5" s="3" t="s">
        <v>210</v>
      </c>
    </row>
    <row r="6" spans="1:7" ht="43.2" x14ac:dyDescent="0.3">
      <c r="A6" s="19" t="s">
        <v>3</v>
      </c>
      <c r="B6" s="3" t="s">
        <v>215</v>
      </c>
    </row>
    <row r="7" spans="1:7" ht="43.2" x14ac:dyDescent="0.3">
      <c r="A7" s="19" t="s">
        <v>212</v>
      </c>
      <c r="B7" s="3" t="s">
        <v>213</v>
      </c>
    </row>
    <row r="8" spans="1:7" ht="43.2" x14ac:dyDescent="0.3">
      <c r="A8" s="19" t="s">
        <v>5</v>
      </c>
      <c r="B8" s="3" t="s">
        <v>223</v>
      </c>
    </row>
    <row r="9" spans="1:7" ht="86.4" x14ac:dyDescent="0.3">
      <c r="A9" s="19" t="s">
        <v>221</v>
      </c>
      <c r="B9" s="3" t="s">
        <v>222</v>
      </c>
    </row>
    <row r="10" spans="1:7" ht="110.4" customHeight="1" x14ac:dyDescent="0.3">
      <c r="A10" s="19" t="s">
        <v>227</v>
      </c>
      <c r="B10" s="3" t="s">
        <v>265</v>
      </c>
    </row>
  </sheetData>
  <mergeCells count="2">
    <mergeCell ref="A1:B1"/>
    <mergeCell ref="F1:G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1AE04-661F-4771-95D3-673FDE0ABBEF}">
  <dimension ref="A1:B2"/>
  <sheetViews>
    <sheetView workbookViewId="0">
      <selection activeCell="B2" sqref="B2"/>
    </sheetView>
  </sheetViews>
  <sheetFormatPr defaultRowHeight="14.4" x14ac:dyDescent="0.3"/>
  <cols>
    <col min="1" max="1" width="16" bestFit="1" customWidth="1"/>
    <col min="2" max="2" width="63.44140625" customWidth="1"/>
  </cols>
  <sheetData>
    <row r="1" spans="1:2" ht="79.2" customHeight="1" x14ac:dyDescent="0.3">
      <c r="A1" t="s">
        <v>103</v>
      </c>
      <c r="B1" s="2" t="s">
        <v>104</v>
      </c>
    </row>
    <row r="2" spans="1:2" ht="75.599999999999994" customHeight="1" x14ac:dyDescent="0.3">
      <c r="A2" t="s">
        <v>105</v>
      </c>
      <c r="B2" s="2" t="s">
        <v>106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331C4-5A5E-405E-B502-333FE5E6FD32}">
  <dimension ref="A1:L32"/>
  <sheetViews>
    <sheetView zoomScaleNormal="100" workbookViewId="0">
      <pane xSplit="1" ySplit="1" topLeftCell="B2" activePane="bottomRight" state="frozen"/>
      <selection pane="topRight" activeCell="B1" sqref="B1"/>
      <selection pane="bottomLeft" activeCell="A3" sqref="A3"/>
      <selection pane="bottomRight" activeCell="H9" sqref="H9"/>
    </sheetView>
  </sheetViews>
  <sheetFormatPr defaultColWidth="36.109375" defaultRowHeight="14.4" x14ac:dyDescent="0.3"/>
  <cols>
    <col min="1" max="3" width="36.109375" style="1"/>
    <col min="4" max="4" width="60.33203125" style="1" customWidth="1"/>
    <col min="5" max="7" width="36.109375" style="1"/>
    <col min="8" max="8" width="78.33203125" style="1" customWidth="1"/>
    <col min="13" max="16384" width="36.109375" style="1"/>
  </cols>
  <sheetData>
    <row r="1" spans="1:8" x14ac:dyDescent="0.3">
      <c r="A1" s="11" t="s">
        <v>0</v>
      </c>
      <c r="B1" s="11" t="s">
        <v>1</v>
      </c>
      <c r="C1" s="11" t="s">
        <v>2</v>
      </c>
      <c r="D1" s="11" t="s">
        <v>4</v>
      </c>
      <c r="E1" s="11" t="s">
        <v>3</v>
      </c>
      <c r="F1" s="11" t="s">
        <v>211</v>
      </c>
      <c r="G1" s="11" t="s">
        <v>5</v>
      </c>
      <c r="H1" s="11" t="s">
        <v>98</v>
      </c>
    </row>
    <row r="2" spans="1:8" ht="230.4" x14ac:dyDescent="0.3">
      <c r="A2" s="3" t="s">
        <v>6</v>
      </c>
      <c r="B2" s="3" t="s">
        <v>7</v>
      </c>
      <c r="C2" s="3" t="s">
        <v>8</v>
      </c>
      <c r="D2" s="3" t="s">
        <v>9</v>
      </c>
      <c r="E2" s="16">
        <v>800000</v>
      </c>
      <c r="F2" s="16">
        <v>82535.199999999997</v>
      </c>
      <c r="G2" s="5">
        <v>0.103169</v>
      </c>
      <c r="H2" s="3" t="s">
        <v>92</v>
      </c>
    </row>
    <row r="3" spans="1:8" ht="187.2" x14ac:dyDescent="0.3">
      <c r="A3" s="3" t="s">
        <v>10</v>
      </c>
      <c r="B3" s="3" t="s">
        <v>11</v>
      </c>
      <c r="C3" s="3" t="s">
        <v>12</v>
      </c>
      <c r="D3" s="3" t="s">
        <v>184</v>
      </c>
      <c r="E3" s="16">
        <v>122001.54</v>
      </c>
      <c r="F3" s="16">
        <v>0</v>
      </c>
      <c r="G3" s="6">
        <v>0</v>
      </c>
      <c r="H3" s="3" t="s">
        <v>99</v>
      </c>
    </row>
    <row r="4" spans="1:8" ht="115.2" x14ac:dyDescent="0.3">
      <c r="A4" s="3" t="s">
        <v>14</v>
      </c>
      <c r="B4" s="3" t="s">
        <v>15</v>
      </c>
      <c r="C4" s="3" t="s">
        <v>16</v>
      </c>
      <c r="D4" s="3" t="s">
        <v>17</v>
      </c>
      <c r="E4" s="16">
        <v>174310.62</v>
      </c>
      <c r="F4" s="16">
        <v>0</v>
      </c>
      <c r="G4" s="6">
        <v>0</v>
      </c>
      <c r="H4" s="3" t="s">
        <v>106</v>
      </c>
    </row>
    <row r="5" spans="1:8" ht="223.8" customHeight="1" x14ac:dyDescent="0.3">
      <c r="A5" s="3" t="s">
        <v>14</v>
      </c>
      <c r="B5" s="3" t="s">
        <v>18</v>
      </c>
      <c r="C5" s="3" t="s">
        <v>19</v>
      </c>
      <c r="D5" s="3" t="s">
        <v>20</v>
      </c>
      <c r="E5" s="16">
        <v>396594.63</v>
      </c>
      <c r="F5" s="16">
        <v>0</v>
      </c>
      <c r="G5" s="6">
        <v>0</v>
      </c>
      <c r="H5" s="3" t="s">
        <v>199</v>
      </c>
    </row>
    <row r="6" spans="1:8" ht="200.4" customHeight="1" x14ac:dyDescent="0.3">
      <c r="A6" s="3" t="s">
        <v>21</v>
      </c>
      <c r="B6" s="3" t="s">
        <v>15</v>
      </c>
      <c r="C6" s="3" t="s">
        <v>22</v>
      </c>
      <c r="D6" s="3" t="s">
        <v>23</v>
      </c>
      <c r="E6" s="16">
        <v>489474.93</v>
      </c>
      <c r="F6" s="16">
        <v>0</v>
      </c>
      <c r="G6" s="6">
        <v>0</v>
      </c>
      <c r="H6" s="3" t="s">
        <v>107</v>
      </c>
    </row>
    <row r="7" spans="1:8" ht="201.6" x14ac:dyDescent="0.3">
      <c r="A7" s="3" t="s">
        <v>24</v>
      </c>
      <c r="B7" s="3" t="s">
        <v>15</v>
      </c>
      <c r="C7" s="3" t="s">
        <v>25</v>
      </c>
      <c r="D7" s="7" t="s">
        <v>26</v>
      </c>
      <c r="E7" s="16">
        <v>349912.15</v>
      </c>
      <c r="F7" s="16">
        <v>0</v>
      </c>
      <c r="G7" s="6">
        <v>0</v>
      </c>
      <c r="H7" s="3" t="s">
        <v>104</v>
      </c>
    </row>
    <row r="8" spans="1:8" ht="86.4" x14ac:dyDescent="0.3">
      <c r="A8" s="3" t="s">
        <v>27</v>
      </c>
      <c r="B8" s="3" t="s">
        <v>28</v>
      </c>
      <c r="C8" s="3" t="s">
        <v>28</v>
      </c>
      <c r="D8" s="3" t="s">
        <v>29</v>
      </c>
      <c r="E8" s="16">
        <v>400000</v>
      </c>
      <c r="F8" s="16">
        <v>0</v>
      </c>
      <c r="G8" s="6">
        <v>0</v>
      </c>
      <c r="H8" s="3" t="s">
        <v>230</v>
      </c>
    </row>
    <row r="9" spans="1:8" ht="144" x14ac:dyDescent="0.3">
      <c r="A9" s="3" t="s">
        <v>27</v>
      </c>
      <c r="B9" s="3" t="s">
        <v>30</v>
      </c>
      <c r="C9" s="3" t="s">
        <v>30</v>
      </c>
      <c r="D9" s="3" t="s">
        <v>31</v>
      </c>
      <c r="E9" s="16">
        <v>662500</v>
      </c>
      <c r="F9" s="16">
        <v>0</v>
      </c>
      <c r="G9" s="6">
        <v>0</v>
      </c>
      <c r="H9" s="8"/>
    </row>
    <row r="10" spans="1:8" ht="201.6" x14ac:dyDescent="0.3">
      <c r="A10" s="3" t="s">
        <v>32</v>
      </c>
      <c r="B10" s="3" t="s">
        <v>15</v>
      </c>
      <c r="C10" s="3" t="s">
        <v>33</v>
      </c>
      <c r="D10" s="3" t="s">
        <v>34</v>
      </c>
      <c r="E10" s="16">
        <v>301582.44</v>
      </c>
      <c r="F10" s="16">
        <v>0</v>
      </c>
      <c r="G10" s="6">
        <v>0</v>
      </c>
      <c r="H10" s="3" t="s">
        <v>106</v>
      </c>
    </row>
    <row r="11" spans="1:8" ht="216" x14ac:dyDescent="0.3">
      <c r="A11" s="3" t="s">
        <v>35</v>
      </c>
      <c r="B11" s="3" t="s">
        <v>15</v>
      </c>
      <c r="C11" s="3" t="s">
        <v>36</v>
      </c>
      <c r="D11" s="3" t="s">
        <v>93</v>
      </c>
      <c r="E11" s="16">
        <v>135699.85</v>
      </c>
      <c r="F11" s="16">
        <v>0</v>
      </c>
      <c r="G11" s="6">
        <v>0</v>
      </c>
      <c r="H11" s="3" t="s">
        <v>104</v>
      </c>
    </row>
    <row r="12" spans="1:8" ht="195.6" customHeight="1" x14ac:dyDescent="0.3">
      <c r="A12" s="3" t="s">
        <v>37</v>
      </c>
      <c r="B12" s="3" t="s">
        <v>38</v>
      </c>
      <c r="C12" s="3" t="s">
        <v>39</v>
      </c>
      <c r="D12" s="3" t="s">
        <v>40</v>
      </c>
      <c r="E12" s="16">
        <v>400000</v>
      </c>
      <c r="F12" s="16">
        <v>137114.6</v>
      </c>
      <c r="G12" s="5">
        <v>0.34278649999999999</v>
      </c>
      <c r="H12" s="3" t="s">
        <v>200</v>
      </c>
    </row>
    <row r="13" spans="1:8" ht="247.8" customHeight="1" x14ac:dyDescent="0.3">
      <c r="A13" s="3" t="s">
        <v>41</v>
      </c>
      <c r="B13" s="3" t="s">
        <v>42</v>
      </c>
      <c r="C13" s="3" t="s">
        <v>42</v>
      </c>
      <c r="D13" s="3" t="s">
        <v>43</v>
      </c>
      <c r="E13" s="16">
        <v>294983.92</v>
      </c>
      <c r="F13" s="16">
        <v>43867.13</v>
      </c>
      <c r="G13" s="5">
        <v>0.14871024156164001</v>
      </c>
      <c r="H13" s="3" t="s">
        <v>201</v>
      </c>
    </row>
    <row r="14" spans="1:8" ht="177" customHeight="1" x14ac:dyDescent="0.3">
      <c r="A14" s="3" t="s">
        <v>44</v>
      </c>
      <c r="B14" s="3" t="s">
        <v>15</v>
      </c>
      <c r="C14" s="3" t="s">
        <v>45</v>
      </c>
      <c r="D14" s="3" t="s">
        <v>46</v>
      </c>
      <c r="E14" s="16">
        <v>413250.25</v>
      </c>
      <c r="F14" s="16">
        <v>0</v>
      </c>
      <c r="G14" s="6">
        <v>0</v>
      </c>
      <c r="H14" s="3" t="s">
        <v>104</v>
      </c>
    </row>
    <row r="15" spans="1:8" ht="196.8" customHeight="1" x14ac:dyDescent="0.3">
      <c r="A15" s="3" t="s">
        <v>44</v>
      </c>
      <c r="B15" s="3" t="s">
        <v>38</v>
      </c>
      <c r="C15" s="3" t="s">
        <v>47</v>
      </c>
      <c r="D15" s="3" t="s">
        <v>40</v>
      </c>
      <c r="E15" s="16">
        <v>200000</v>
      </c>
      <c r="F15" s="16">
        <v>121918.27</v>
      </c>
      <c r="G15" s="5">
        <v>0.60959134999999998</v>
      </c>
      <c r="H15" s="3" t="s">
        <v>202</v>
      </c>
    </row>
    <row r="16" spans="1:8" ht="302.39999999999998" x14ac:dyDescent="0.3">
      <c r="A16" s="3" t="s">
        <v>48</v>
      </c>
      <c r="B16" s="3" t="s">
        <v>15</v>
      </c>
      <c r="C16" s="3" t="s">
        <v>49</v>
      </c>
      <c r="D16" s="3" t="s">
        <v>94</v>
      </c>
      <c r="E16" s="16">
        <v>379186</v>
      </c>
      <c r="F16" s="16">
        <v>0</v>
      </c>
      <c r="G16" s="6">
        <v>0</v>
      </c>
      <c r="H16" s="3" t="s">
        <v>106</v>
      </c>
    </row>
    <row r="17" spans="1:8" ht="187.2" x14ac:dyDescent="0.3">
      <c r="A17" s="3" t="s">
        <v>50</v>
      </c>
      <c r="B17" s="3" t="s">
        <v>11</v>
      </c>
      <c r="C17" s="3" t="s">
        <v>51</v>
      </c>
      <c r="D17" s="3" t="s">
        <v>13</v>
      </c>
      <c r="E17" s="16">
        <v>118496.66</v>
      </c>
      <c r="F17" s="16">
        <v>0</v>
      </c>
      <c r="G17" s="6">
        <v>0</v>
      </c>
      <c r="H17" s="3" t="s">
        <v>102</v>
      </c>
    </row>
    <row r="18" spans="1:8" ht="236.4" customHeight="1" x14ac:dyDescent="0.3">
      <c r="A18" s="3" t="s">
        <v>52</v>
      </c>
      <c r="B18" s="3" t="s">
        <v>15</v>
      </c>
      <c r="C18" s="3" t="s">
        <v>53</v>
      </c>
      <c r="D18" s="3" t="s">
        <v>95</v>
      </c>
      <c r="E18" s="16">
        <v>328000</v>
      </c>
      <c r="F18" s="16">
        <v>194975</v>
      </c>
      <c r="G18" s="5">
        <v>0.59443597560976003</v>
      </c>
      <c r="H18" s="3" t="s">
        <v>203</v>
      </c>
    </row>
    <row r="19" spans="1:8" ht="202.2" customHeight="1" x14ac:dyDescent="0.3">
      <c r="A19" s="3" t="s">
        <v>54</v>
      </c>
      <c r="B19" s="3" t="s">
        <v>15</v>
      </c>
      <c r="C19" s="3" t="s">
        <v>55</v>
      </c>
      <c r="D19" s="3" t="s">
        <v>96</v>
      </c>
      <c r="E19" s="16">
        <v>276380.39</v>
      </c>
      <c r="F19" s="16">
        <v>0</v>
      </c>
      <c r="G19" s="6">
        <v>0</v>
      </c>
      <c r="H19" s="3" t="s">
        <v>104</v>
      </c>
    </row>
    <row r="20" spans="1:8" ht="129.6" x14ac:dyDescent="0.3">
      <c r="A20" s="3" t="s">
        <v>56</v>
      </c>
      <c r="B20" s="3" t="s">
        <v>15</v>
      </c>
      <c r="C20" s="3" t="s">
        <v>57</v>
      </c>
      <c r="D20" s="3" t="s">
        <v>224</v>
      </c>
      <c r="E20" s="16">
        <v>217067.4</v>
      </c>
      <c r="F20" s="16">
        <v>49560.79</v>
      </c>
      <c r="G20" s="5">
        <v>0.22831982140109999</v>
      </c>
      <c r="H20" s="3" t="s">
        <v>104</v>
      </c>
    </row>
    <row r="21" spans="1:8" ht="187.2" x14ac:dyDescent="0.3">
      <c r="A21" s="3" t="s">
        <v>58</v>
      </c>
      <c r="B21" s="3" t="s">
        <v>11</v>
      </c>
      <c r="C21" s="3" t="s">
        <v>59</v>
      </c>
      <c r="D21" s="3" t="s">
        <v>13</v>
      </c>
      <c r="E21" s="16">
        <v>122311.59</v>
      </c>
      <c r="F21" s="16">
        <v>32183.66</v>
      </c>
      <c r="G21" s="5">
        <v>0.26312845740947</v>
      </c>
      <c r="H21" s="3" t="s">
        <v>101</v>
      </c>
    </row>
    <row r="22" spans="1:8" ht="144" x14ac:dyDescent="0.3">
      <c r="A22" s="3" t="s">
        <v>60</v>
      </c>
      <c r="B22" s="3" t="s">
        <v>61</v>
      </c>
      <c r="C22" s="3" t="s">
        <v>62</v>
      </c>
      <c r="D22" s="3" t="s">
        <v>97</v>
      </c>
      <c r="E22" s="16">
        <v>400000</v>
      </c>
      <c r="F22" s="16">
        <v>0</v>
      </c>
      <c r="G22" s="6">
        <v>0</v>
      </c>
      <c r="H22" s="8"/>
    </row>
    <row r="23" spans="1:8" ht="100.8" x14ac:dyDescent="0.3">
      <c r="A23" s="3" t="s">
        <v>63</v>
      </c>
      <c r="B23" s="3" t="s">
        <v>64</v>
      </c>
      <c r="C23" s="3" t="s">
        <v>65</v>
      </c>
      <c r="D23" s="3" t="s">
        <v>66</v>
      </c>
      <c r="E23" s="16">
        <v>400000</v>
      </c>
      <c r="F23" s="16">
        <v>0</v>
      </c>
      <c r="G23" s="6">
        <v>0</v>
      </c>
      <c r="H23" s="8"/>
    </row>
    <row r="24" spans="1:8" ht="116.4" customHeight="1" x14ac:dyDescent="0.3">
      <c r="A24" s="3" t="s">
        <v>67</v>
      </c>
      <c r="B24" s="3" t="s">
        <v>68</v>
      </c>
      <c r="C24" s="3" t="s">
        <v>68</v>
      </c>
      <c r="D24" s="3" t="s">
        <v>69</v>
      </c>
      <c r="E24" s="16">
        <v>907000</v>
      </c>
      <c r="F24" s="16">
        <v>0</v>
      </c>
      <c r="G24" s="6">
        <v>0</v>
      </c>
      <c r="H24" s="8"/>
    </row>
    <row r="25" spans="1:8" ht="129.6" x14ac:dyDescent="0.3">
      <c r="A25" s="3" t="s">
        <v>70</v>
      </c>
      <c r="B25" s="3" t="s">
        <v>71</v>
      </c>
      <c r="C25" s="3" t="s">
        <v>72</v>
      </c>
      <c r="D25" s="3" t="s">
        <v>73</v>
      </c>
      <c r="E25" s="16">
        <v>580058</v>
      </c>
      <c r="F25" s="16">
        <v>0</v>
      </c>
      <c r="G25" s="6">
        <v>0</v>
      </c>
      <c r="H25" s="3" t="s">
        <v>106</v>
      </c>
    </row>
    <row r="26" spans="1:8" ht="151.80000000000001" customHeight="1" x14ac:dyDescent="0.3">
      <c r="A26" s="3" t="s">
        <v>74</v>
      </c>
      <c r="B26" s="3" t="s">
        <v>15</v>
      </c>
      <c r="C26" s="3" t="s">
        <v>75</v>
      </c>
      <c r="D26" s="3" t="s">
        <v>76</v>
      </c>
      <c r="E26" s="16">
        <v>750000</v>
      </c>
      <c r="F26" s="16">
        <v>212519.75</v>
      </c>
      <c r="G26" s="5">
        <v>0.28335966666667001</v>
      </c>
      <c r="H26" s="3" t="s">
        <v>204</v>
      </c>
    </row>
    <row r="27" spans="1:8" ht="187.2" x14ac:dyDescent="0.3">
      <c r="A27" s="3" t="s">
        <v>77</v>
      </c>
      <c r="B27" s="3" t="s">
        <v>11</v>
      </c>
      <c r="C27" s="3" t="s">
        <v>78</v>
      </c>
      <c r="D27" s="3" t="s">
        <v>13</v>
      </c>
      <c r="E27" s="16">
        <v>125000</v>
      </c>
      <c r="F27" s="16">
        <v>1209.19</v>
      </c>
      <c r="G27" s="5">
        <v>9.6735199999999997E-3</v>
      </c>
      <c r="H27" s="3" t="s">
        <v>100</v>
      </c>
    </row>
    <row r="28" spans="1:8" ht="95.4" customHeight="1" x14ac:dyDescent="0.3">
      <c r="A28" s="3" t="s">
        <v>79</v>
      </c>
      <c r="B28" s="3" t="s">
        <v>15</v>
      </c>
      <c r="C28" s="3" t="s">
        <v>80</v>
      </c>
      <c r="D28" s="3" t="s">
        <v>81</v>
      </c>
      <c r="E28" s="16">
        <v>204466.12</v>
      </c>
      <c r="F28" s="16">
        <v>0</v>
      </c>
      <c r="G28" s="6">
        <v>0</v>
      </c>
      <c r="H28" s="3" t="s">
        <v>106</v>
      </c>
    </row>
    <row r="29" spans="1:8" ht="166.8" customHeight="1" x14ac:dyDescent="0.3">
      <c r="A29" s="3" t="s">
        <v>79</v>
      </c>
      <c r="B29" s="3" t="s">
        <v>15</v>
      </c>
      <c r="C29" s="3" t="s">
        <v>82</v>
      </c>
      <c r="D29" s="3" t="s">
        <v>83</v>
      </c>
      <c r="E29" s="16">
        <v>259872.81</v>
      </c>
      <c r="F29" s="16">
        <v>0</v>
      </c>
      <c r="G29" s="6">
        <v>0</v>
      </c>
      <c r="H29" s="3" t="s">
        <v>205</v>
      </c>
    </row>
    <row r="30" spans="1:8" ht="158.4" x14ac:dyDescent="0.3">
      <c r="A30" s="3" t="s">
        <v>84</v>
      </c>
      <c r="B30" s="3" t="s">
        <v>15</v>
      </c>
      <c r="C30" s="3" t="s">
        <v>85</v>
      </c>
      <c r="D30" s="3" t="s">
        <v>86</v>
      </c>
      <c r="E30" s="16">
        <v>179479.93</v>
      </c>
      <c r="F30" s="16">
        <v>0</v>
      </c>
      <c r="G30" s="6">
        <v>0</v>
      </c>
      <c r="H30" s="3" t="s">
        <v>104</v>
      </c>
    </row>
    <row r="31" spans="1:8" ht="196.2" customHeight="1" x14ac:dyDescent="0.3">
      <c r="A31" s="3" t="s">
        <v>87</v>
      </c>
      <c r="B31" s="3" t="s">
        <v>38</v>
      </c>
      <c r="C31" s="3" t="s">
        <v>88</v>
      </c>
      <c r="D31" s="3" t="s">
        <v>40</v>
      </c>
      <c r="E31" s="16">
        <v>199393</v>
      </c>
      <c r="F31" s="16">
        <v>66036.160000000003</v>
      </c>
      <c r="G31" s="5">
        <v>0.33118594935630002</v>
      </c>
      <c r="H31" s="3" t="s">
        <v>206</v>
      </c>
    </row>
    <row r="32" spans="1:8" ht="201.6" customHeight="1" x14ac:dyDescent="0.3">
      <c r="A32" s="3" t="s">
        <v>89</v>
      </c>
      <c r="B32" s="3" t="s">
        <v>15</v>
      </c>
      <c r="C32" s="3" t="s">
        <v>90</v>
      </c>
      <c r="D32" s="3" t="s">
        <v>91</v>
      </c>
      <c r="E32" s="16">
        <v>76894.080000000002</v>
      </c>
      <c r="F32" s="16">
        <v>18157.75</v>
      </c>
      <c r="G32" s="5">
        <v>0.2361397652459</v>
      </c>
      <c r="H32" s="3" t="s">
        <v>207</v>
      </c>
    </row>
  </sheetData>
  <autoFilter ref="A1:L32" xr:uid="{858331C4-5A5E-405E-B502-333FE5E6FD32}"/>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98ACF-FE6F-4B0B-9BEB-9EBEA81D162C}">
  <dimension ref="A1:H37"/>
  <sheetViews>
    <sheetView tabSelected="1" workbookViewId="0">
      <pane xSplit="1" ySplit="1" topLeftCell="B8" activePane="bottomRight" state="frozen"/>
      <selection pane="topRight" activeCell="B1" sqref="B1"/>
      <selection pane="bottomLeft" activeCell="A2" sqref="A2"/>
      <selection pane="bottomRight" activeCell="B9" sqref="B9"/>
    </sheetView>
  </sheetViews>
  <sheetFormatPr defaultRowHeight="14.4" x14ac:dyDescent="0.3"/>
  <cols>
    <col min="1" max="1" width="28.88671875" customWidth="1"/>
    <col min="2" max="2" width="33.5546875" style="1" customWidth="1"/>
    <col min="3" max="3" width="22.5546875" style="1" customWidth="1"/>
    <col min="4" max="4" width="66" style="1" customWidth="1"/>
    <col min="5" max="5" width="17.5546875" bestFit="1" customWidth="1"/>
    <col min="6" max="6" width="20.21875" bestFit="1" customWidth="1"/>
    <col min="7" max="7" width="23.77734375" bestFit="1" customWidth="1"/>
    <col min="8" max="8" width="25.33203125" customWidth="1"/>
  </cols>
  <sheetData>
    <row r="1" spans="1:8" x14ac:dyDescent="0.3">
      <c r="A1" s="12" t="s">
        <v>0</v>
      </c>
      <c r="B1" s="11" t="s">
        <v>1</v>
      </c>
      <c r="C1" s="11" t="s">
        <v>2</v>
      </c>
      <c r="D1" s="11" t="s">
        <v>4</v>
      </c>
      <c r="E1" s="12" t="s">
        <v>3</v>
      </c>
      <c r="F1" s="12" t="s">
        <v>212</v>
      </c>
      <c r="G1" s="12" t="s">
        <v>185</v>
      </c>
      <c r="H1" s="20" t="s">
        <v>227</v>
      </c>
    </row>
    <row r="2" spans="1:8" ht="129.6" x14ac:dyDescent="0.3">
      <c r="A2" s="8" t="s">
        <v>182</v>
      </c>
      <c r="B2" s="3" t="s">
        <v>118</v>
      </c>
      <c r="C2" s="3" t="s">
        <v>181</v>
      </c>
      <c r="D2" s="3" t="s">
        <v>180</v>
      </c>
      <c r="E2" s="9">
        <v>250453.73</v>
      </c>
      <c r="F2" s="9">
        <v>180767.58</v>
      </c>
      <c r="G2" s="17">
        <f>F2/E2</f>
        <v>0.72176038264632747</v>
      </c>
      <c r="H2" s="3" t="s">
        <v>240</v>
      </c>
    </row>
    <row r="3" spans="1:8" ht="216" x14ac:dyDescent="0.3">
      <c r="A3" s="8" t="s">
        <v>6</v>
      </c>
      <c r="B3" s="3" t="s">
        <v>7</v>
      </c>
      <c r="C3" s="3" t="s">
        <v>124</v>
      </c>
      <c r="D3" s="3" t="s">
        <v>123</v>
      </c>
      <c r="E3" s="9">
        <v>1116521.81</v>
      </c>
      <c r="F3" s="9">
        <v>845596.77</v>
      </c>
      <c r="G3" s="17">
        <v>8.7020689324146999E-2</v>
      </c>
      <c r="H3" s="3" t="s">
        <v>241</v>
      </c>
    </row>
    <row r="4" spans="1:8" ht="230.4" x14ac:dyDescent="0.3">
      <c r="A4" s="8" t="s">
        <v>10</v>
      </c>
      <c r="B4" s="3" t="s">
        <v>11</v>
      </c>
      <c r="C4" s="3" t="s">
        <v>12</v>
      </c>
      <c r="D4" s="3" t="s">
        <v>109</v>
      </c>
      <c r="E4" s="10">
        <v>125000</v>
      </c>
      <c r="F4" s="9">
        <v>102648.67</v>
      </c>
      <c r="G4" s="17">
        <v>0.35077697236784999</v>
      </c>
      <c r="H4" s="3" t="s">
        <v>228</v>
      </c>
    </row>
    <row r="5" spans="1:8" ht="144" x14ac:dyDescent="0.3">
      <c r="A5" s="8" t="s">
        <v>119</v>
      </c>
      <c r="B5" s="3" t="s">
        <v>118</v>
      </c>
      <c r="C5" s="3" t="s">
        <v>117</v>
      </c>
      <c r="D5" s="3" t="s">
        <v>116</v>
      </c>
      <c r="E5" s="10">
        <v>153740</v>
      </c>
      <c r="F5" s="9">
        <v>117457.41</v>
      </c>
      <c r="G5" s="17">
        <v>8.4258725865862E-2</v>
      </c>
      <c r="H5" s="3" t="s">
        <v>242</v>
      </c>
    </row>
    <row r="6" spans="1:8" ht="171.6" customHeight="1" x14ac:dyDescent="0.3">
      <c r="A6" s="8" t="s">
        <v>14</v>
      </c>
      <c r="B6" s="3" t="s">
        <v>18</v>
      </c>
      <c r="C6" s="3" t="s">
        <v>19</v>
      </c>
      <c r="D6" s="3" t="s">
        <v>109</v>
      </c>
      <c r="E6" s="9">
        <v>402162.09</v>
      </c>
      <c r="F6" s="9">
        <v>245781.55</v>
      </c>
      <c r="G6" s="17">
        <v>0.49826602474179998</v>
      </c>
      <c r="H6" s="3" t="s">
        <v>243</v>
      </c>
    </row>
    <row r="7" spans="1:8" ht="115.2" x14ac:dyDescent="0.3">
      <c r="A7" s="8" t="s">
        <v>122</v>
      </c>
      <c r="B7" s="3" t="s">
        <v>118</v>
      </c>
      <c r="C7" s="3" t="s">
        <v>121</v>
      </c>
      <c r="D7" s="3" t="s">
        <v>120</v>
      </c>
      <c r="E7" s="9">
        <v>289659.77</v>
      </c>
      <c r="F7" s="9">
        <v>46794.53</v>
      </c>
      <c r="G7" s="17">
        <v>0.35077697236784999</v>
      </c>
      <c r="H7" s="3" t="s">
        <v>244</v>
      </c>
    </row>
    <row r="8" spans="1:8" ht="230.4" x14ac:dyDescent="0.3">
      <c r="A8" s="8" t="s">
        <v>21</v>
      </c>
      <c r="B8" s="3" t="s">
        <v>118</v>
      </c>
      <c r="C8" s="3" t="s">
        <v>179</v>
      </c>
      <c r="D8" s="3" t="s">
        <v>178</v>
      </c>
      <c r="E8" s="9">
        <v>336362.42</v>
      </c>
      <c r="F8" s="9">
        <v>276479.08</v>
      </c>
      <c r="G8" s="17">
        <v>0.75734908393773004</v>
      </c>
      <c r="H8" s="21" t="s">
        <v>229</v>
      </c>
    </row>
    <row r="9" spans="1:8" ht="172.8" x14ac:dyDescent="0.3">
      <c r="A9" s="8" t="s">
        <v>24</v>
      </c>
      <c r="B9" s="3" t="s">
        <v>118</v>
      </c>
      <c r="C9" s="3" t="s">
        <v>25</v>
      </c>
      <c r="D9" s="3" t="s">
        <v>177</v>
      </c>
      <c r="E9" s="9">
        <v>176578.22</v>
      </c>
      <c r="F9" s="9">
        <v>140699.37</v>
      </c>
      <c r="G9" s="17">
        <v>0.82118935999999998</v>
      </c>
      <c r="H9" s="3" t="s">
        <v>245</v>
      </c>
    </row>
    <row r="10" spans="1:8" ht="172.8" x14ac:dyDescent="0.3">
      <c r="A10" s="3" t="s">
        <v>246</v>
      </c>
      <c r="B10" s="3" t="s">
        <v>112</v>
      </c>
      <c r="C10" s="3" t="s">
        <v>115</v>
      </c>
      <c r="D10" s="3" t="s">
        <v>114</v>
      </c>
      <c r="E10" s="10">
        <v>63905</v>
      </c>
      <c r="F10" s="9">
        <v>52308.15</v>
      </c>
      <c r="G10" s="17">
        <v>0.84176886101560999</v>
      </c>
      <c r="H10" s="3" t="s">
        <v>247</v>
      </c>
    </row>
    <row r="11" spans="1:8" ht="144" x14ac:dyDescent="0.3">
      <c r="A11" s="8" t="s">
        <v>176</v>
      </c>
      <c r="B11" s="3" t="s">
        <v>118</v>
      </c>
      <c r="C11" s="3" t="s">
        <v>176</v>
      </c>
      <c r="D11" s="3" t="s">
        <v>175</v>
      </c>
      <c r="E11" s="9">
        <v>364321.46</v>
      </c>
      <c r="F11" s="9">
        <v>244902.26</v>
      </c>
      <c r="G11" s="17">
        <v>0.76400032522439998</v>
      </c>
      <c r="H11" s="3" t="s">
        <v>248</v>
      </c>
    </row>
    <row r="12" spans="1:8" ht="187.2" x14ac:dyDescent="0.3">
      <c r="A12" s="8" t="s">
        <v>113</v>
      </c>
      <c r="B12" s="3" t="s">
        <v>112</v>
      </c>
      <c r="C12" s="3" t="s">
        <v>111</v>
      </c>
      <c r="D12" s="3" t="s">
        <v>110</v>
      </c>
      <c r="E12" s="9">
        <v>98092.97</v>
      </c>
      <c r="F12" s="9">
        <v>77591.61</v>
      </c>
      <c r="G12" s="17">
        <v>0.11745904</v>
      </c>
      <c r="H12" s="3" t="s">
        <v>249</v>
      </c>
    </row>
    <row r="13" spans="1:8" ht="172.8" x14ac:dyDescent="0.3">
      <c r="A13" s="8" t="s">
        <v>37</v>
      </c>
      <c r="B13" s="3" t="s">
        <v>38</v>
      </c>
      <c r="C13" s="3" t="s">
        <v>126</v>
      </c>
      <c r="D13" s="3" t="s">
        <v>125</v>
      </c>
      <c r="E13" s="10">
        <v>200000</v>
      </c>
      <c r="F13" s="9">
        <v>197060.59</v>
      </c>
      <c r="G13" s="17">
        <v>0.99020920000000001</v>
      </c>
      <c r="H13" s="3" t="s">
        <v>250</v>
      </c>
    </row>
    <row r="14" spans="1:8" ht="144" x14ac:dyDescent="0.3">
      <c r="A14" s="8" t="s">
        <v>174</v>
      </c>
      <c r="B14" s="3" t="s">
        <v>38</v>
      </c>
      <c r="C14" s="3" t="s">
        <v>174</v>
      </c>
      <c r="D14" s="3" t="s">
        <v>173</v>
      </c>
      <c r="E14" s="9">
        <v>386914.5</v>
      </c>
      <c r="F14" s="9">
        <v>116014.49</v>
      </c>
      <c r="G14" s="17">
        <v>0.16154997982632999</v>
      </c>
      <c r="H14" s="3" t="s">
        <v>231</v>
      </c>
    </row>
    <row r="15" spans="1:8" ht="388.8" x14ac:dyDescent="0.3">
      <c r="A15" s="8" t="s">
        <v>172</v>
      </c>
      <c r="B15" s="3" t="s">
        <v>153</v>
      </c>
      <c r="C15" s="3" t="s">
        <v>171</v>
      </c>
      <c r="D15" s="3" t="s">
        <v>170</v>
      </c>
      <c r="E15" s="9">
        <v>799476.73</v>
      </c>
      <c r="F15" s="10">
        <v>0</v>
      </c>
      <c r="G15" s="17">
        <v>0.82196780484573995</v>
      </c>
      <c r="H15" s="3"/>
    </row>
    <row r="16" spans="1:8" ht="144" x14ac:dyDescent="0.3">
      <c r="A16" s="8" t="s">
        <v>44</v>
      </c>
      <c r="B16" s="3" t="s">
        <v>38</v>
      </c>
      <c r="C16" s="3" t="s">
        <v>47</v>
      </c>
      <c r="D16" s="3" t="s">
        <v>183</v>
      </c>
      <c r="E16" s="10">
        <v>200000</v>
      </c>
      <c r="F16" s="9">
        <v>187432.37</v>
      </c>
      <c r="G16" s="17">
        <v>0.61115046920509997</v>
      </c>
      <c r="H16" s="3" t="s">
        <v>251</v>
      </c>
    </row>
    <row r="17" spans="1:8" ht="158.4" x14ac:dyDescent="0.3">
      <c r="A17" s="8" t="s">
        <v>44</v>
      </c>
      <c r="B17" s="3" t="s">
        <v>118</v>
      </c>
      <c r="C17" s="3" t="s">
        <v>169</v>
      </c>
      <c r="D17" s="3" t="s">
        <v>168</v>
      </c>
      <c r="E17" s="10">
        <v>822273</v>
      </c>
      <c r="F17" s="10">
        <v>205568</v>
      </c>
      <c r="G17" s="17">
        <v>0.79681044468564999</v>
      </c>
      <c r="H17" s="3" t="s">
        <v>252</v>
      </c>
    </row>
    <row r="18" spans="1:8" ht="201.6" x14ac:dyDescent="0.3">
      <c r="A18" s="8" t="s">
        <v>167</v>
      </c>
      <c r="B18" s="3" t="s">
        <v>118</v>
      </c>
      <c r="C18" s="3" t="s">
        <v>166</v>
      </c>
      <c r="D18" s="3" t="s">
        <v>165</v>
      </c>
      <c r="E18" s="9">
        <v>727181.2</v>
      </c>
      <c r="F18" s="9">
        <v>286473.53999999998</v>
      </c>
      <c r="G18" s="17">
        <v>0.81852984899460002</v>
      </c>
      <c r="H18" s="3" t="s">
        <v>232</v>
      </c>
    </row>
    <row r="19" spans="1:8" ht="230.4" x14ac:dyDescent="0.3">
      <c r="A19" s="8" t="s">
        <v>50</v>
      </c>
      <c r="B19" s="3" t="s">
        <v>11</v>
      </c>
      <c r="C19" s="3" t="s">
        <v>51</v>
      </c>
      <c r="D19" s="3" t="s">
        <v>109</v>
      </c>
      <c r="E19" s="10">
        <v>125000</v>
      </c>
      <c r="F19" s="9">
        <v>104788.59</v>
      </c>
      <c r="G19" s="17">
        <v>0.41310535031529999</v>
      </c>
      <c r="H19" s="3" t="s">
        <v>233</v>
      </c>
    </row>
    <row r="20" spans="1:8" ht="216" x14ac:dyDescent="0.3">
      <c r="A20" s="8" t="s">
        <v>164</v>
      </c>
      <c r="B20" s="3" t="s">
        <v>118</v>
      </c>
      <c r="C20" s="3" t="s">
        <v>163</v>
      </c>
      <c r="D20" s="3" t="s">
        <v>162</v>
      </c>
      <c r="E20" s="9">
        <v>300342.40000000002</v>
      </c>
      <c r="F20" s="9">
        <v>66566.5</v>
      </c>
      <c r="G20" s="17">
        <v>0.6722147523234</v>
      </c>
      <c r="H20" s="3" t="s">
        <v>253</v>
      </c>
    </row>
    <row r="21" spans="1:8" ht="144" x14ac:dyDescent="0.3">
      <c r="A21" s="8" t="s">
        <v>161</v>
      </c>
      <c r="B21" s="3" t="s">
        <v>118</v>
      </c>
      <c r="C21" s="3" t="s">
        <v>160</v>
      </c>
      <c r="D21" s="3" t="s">
        <v>159</v>
      </c>
      <c r="E21" s="9">
        <v>331560.14</v>
      </c>
      <c r="F21" s="9">
        <v>234406.38</v>
      </c>
      <c r="G21" s="17">
        <v>0.79100072105065</v>
      </c>
      <c r="H21" s="3" t="s">
        <v>234</v>
      </c>
    </row>
    <row r="22" spans="1:8" ht="288" x14ac:dyDescent="0.3">
      <c r="A22" s="8" t="s">
        <v>52</v>
      </c>
      <c r="B22" s="3" t="s">
        <v>118</v>
      </c>
      <c r="C22" s="3" t="s">
        <v>158</v>
      </c>
      <c r="D22" s="3" t="s">
        <v>157</v>
      </c>
      <c r="E22" s="10">
        <v>246375</v>
      </c>
      <c r="F22" s="9">
        <v>147901.64000000001</v>
      </c>
      <c r="G22" s="17">
        <v>0.79100072105065</v>
      </c>
      <c r="H22" s="21" t="s">
        <v>235</v>
      </c>
    </row>
    <row r="23" spans="1:8" ht="244.8" x14ac:dyDescent="0.3">
      <c r="A23" s="8" t="s">
        <v>54</v>
      </c>
      <c r="B23" s="3" t="s">
        <v>118</v>
      </c>
      <c r="C23" s="3" t="s">
        <v>156</v>
      </c>
      <c r="D23" s="3" t="s">
        <v>155</v>
      </c>
      <c r="E23" s="9">
        <v>264882.90000000002</v>
      </c>
      <c r="F23" s="9">
        <v>180610.2</v>
      </c>
      <c r="G23" s="17">
        <v>0.98530295000000001</v>
      </c>
      <c r="H23" s="3" t="s">
        <v>254</v>
      </c>
    </row>
    <row r="24" spans="1:8" ht="273.60000000000002" x14ac:dyDescent="0.3">
      <c r="A24" s="8" t="s">
        <v>58</v>
      </c>
      <c r="B24" s="3" t="s">
        <v>11</v>
      </c>
      <c r="C24" s="3" t="s">
        <v>59</v>
      </c>
      <c r="D24" s="3" t="s">
        <v>108</v>
      </c>
      <c r="E24" s="10">
        <v>125000</v>
      </c>
      <c r="F24" s="9">
        <v>41667.67</v>
      </c>
      <c r="G24" s="18">
        <v>1</v>
      </c>
      <c r="H24" s="3" t="s">
        <v>236</v>
      </c>
    </row>
    <row r="25" spans="1:8" ht="345.6" x14ac:dyDescent="0.3">
      <c r="A25" s="8" t="s">
        <v>60</v>
      </c>
      <c r="B25" s="3" t="s">
        <v>153</v>
      </c>
      <c r="C25" s="3" t="s">
        <v>62</v>
      </c>
      <c r="D25" s="3" t="s">
        <v>152</v>
      </c>
      <c r="E25" s="10">
        <v>500000</v>
      </c>
      <c r="F25" s="10">
        <v>0</v>
      </c>
      <c r="G25" s="18">
        <v>0</v>
      </c>
      <c r="H25" s="3"/>
    </row>
    <row r="26" spans="1:8" ht="216" x14ac:dyDescent="0.3">
      <c r="A26" s="8" t="s">
        <v>63</v>
      </c>
      <c r="B26" s="3" t="s">
        <v>153</v>
      </c>
      <c r="C26" s="3" t="s">
        <v>65</v>
      </c>
      <c r="D26" s="3" t="s">
        <v>154</v>
      </c>
      <c r="E26" s="10">
        <v>400000</v>
      </c>
      <c r="F26" s="8"/>
      <c r="G26" s="17">
        <v>0.29984528881703998</v>
      </c>
      <c r="H26" s="3"/>
    </row>
    <row r="27" spans="1:8" ht="201.6" x14ac:dyDescent="0.3">
      <c r="A27" s="8" t="s">
        <v>70</v>
      </c>
      <c r="B27" s="3" t="s">
        <v>118</v>
      </c>
      <c r="C27" s="3" t="s">
        <v>151</v>
      </c>
      <c r="D27" s="3" t="s">
        <v>150</v>
      </c>
      <c r="E27" s="9">
        <v>39964.94</v>
      </c>
      <c r="F27" s="9">
        <v>34821.050000000003</v>
      </c>
      <c r="G27" s="17">
        <v>0.24999969596471999</v>
      </c>
      <c r="H27" s="3" t="s">
        <v>237</v>
      </c>
    </row>
    <row r="28" spans="1:8" ht="158.4" x14ac:dyDescent="0.3">
      <c r="A28" s="8" t="s">
        <v>149</v>
      </c>
      <c r="B28" s="3" t="s">
        <v>118</v>
      </c>
      <c r="C28" s="3" t="s">
        <v>148</v>
      </c>
      <c r="D28" s="3" t="s">
        <v>147</v>
      </c>
      <c r="E28" s="10">
        <v>100000</v>
      </c>
      <c r="F28" s="9">
        <v>99020.92</v>
      </c>
      <c r="G28" s="17">
        <v>0.93716184999999996</v>
      </c>
      <c r="H28" s="3" t="s">
        <v>255</v>
      </c>
    </row>
    <row r="29" spans="1:8" ht="86.4" x14ac:dyDescent="0.3">
      <c r="A29" s="8" t="s">
        <v>146</v>
      </c>
      <c r="B29" s="3" t="s">
        <v>118</v>
      </c>
      <c r="C29" s="3" t="s">
        <v>146</v>
      </c>
      <c r="D29" s="3" t="s">
        <v>145</v>
      </c>
      <c r="E29" s="9">
        <v>237923.19</v>
      </c>
      <c r="F29" s="9">
        <v>20704.240000000002</v>
      </c>
      <c r="G29" s="17">
        <v>0.39395069619512002</v>
      </c>
      <c r="H29" s="3" t="s">
        <v>238</v>
      </c>
    </row>
    <row r="30" spans="1:8" ht="244.8" x14ac:dyDescent="0.3">
      <c r="A30" s="8" t="s">
        <v>74</v>
      </c>
      <c r="B30" s="3" t="s">
        <v>118</v>
      </c>
      <c r="C30" s="3" t="s">
        <v>75</v>
      </c>
      <c r="D30" s="3" t="s">
        <v>144</v>
      </c>
      <c r="E30" s="9">
        <v>824600.11</v>
      </c>
      <c r="F30" s="9">
        <v>289250.73</v>
      </c>
      <c r="G30" s="17">
        <v>0.83830872000000001</v>
      </c>
      <c r="H30" s="3" t="s">
        <v>256</v>
      </c>
    </row>
    <row r="31" spans="1:8" ht="158.4" x14ac:dyDescent="0.3">
      <c r="A31" s="8" t="s">
        <v>79</v>
      </c>
      <c r="B31" s="3" t="s">
        <v>118</v>
      </c>
      <c r="C31" s="3" t="s">
        <v>143</v>
      </c>
      <c r="D31" s="3" t="s">
        <v>142</v>
      </c>
      <c r="E31" s="9">
        <v>82763.58</v>
      </c>
      <c r="F31" s="9">
        <v>41238.28</v>
      </c>
      <c r="G31" s="17">
        <v>0.70697997654361999</v>
      </c>
      <c r="H31" s="3" t="s">
        <v>261</v>
      </c>
    </row>
    <row r="32" spans="1:8" ht="172.8" x14ac:dyDescent="0.3">
      <c r="A32" s="8" t="s">
        <v>79</v>
      </c>
      <c r="B32" s="3" t="s">
        <v>118</v>
      </c>
      <c r="C32" s="3" t="s">
        <v>141</v>
      </c>
      <c r="D32" s="3" t="s">
        <v>140</v>
      </c>
      <c r="E32" s="9">
        <v>914358.83</v>
      </c>
      <c r="F32" s="9">
        <v>77042.710000000006</v>
      </c>
      <c r="G32" s="17">
        <v>0.60031107052258004</v>
      </c>
      <c r="H32" s="3" t="s">
        <v>257</v>
      </c>
    </row>
    <row r="33" spans="1:8" ht="115.2" x14ac:dyDescent="0.3">
      <c r="A33" s="8" t="s">
        <v>139</v>
      </c>
      <c r="B33" s="3" t="s">
        <v>118</v>
      </c>
      <c r="C33" s="3" t="s">
        <v>138</v>
      </c>
      <c r="D33" s="3" t="s">
        <v>137</v>
      </c>
      <c r="E33" s="9">
        <v>903262.6</v>
      </c>
      <c r="F33" s="9">
        <v>760338.33</v>
      </c>
      <c r="G33" s="17">
        <v>0.68184922469513998</v>
      </c>
      <c r="H33" s="3" t="s">
        <v>258</v>
      </c>
    </row>
    <row r="34" spans="1:8" ht="244.8" x14ac:dyDescent="0.3">
      <c r="A34" s="8" t="s">
        <v>136</v>
      </c>
      <c r="B34" s="3" t="s">
        <v>112</v>
      </c>
      <c r="C34" s="3" t="s">
        <v>135</v>
      </c>
      <c r="D34" s="3" t="s">
        <v>134</v>
      </c>
      <c r="E34" s="10">
        <v>125000</v>
      </c>
      <c r="F34" s="9">
        <v>14682.38</v>
      </c>
      <c r="G34" s="17">
        <v>0.33334135999999998</v>
      </c>
      <c r="H34" s="3" t="s">
        <v>259</v>
      </c>
    </row>
    <row r="35" spans="1:8" ht="129.6" x14ac:dyDescent="0.3">
      <c r="A35" s="8" t="s">
        <v>84</v>
      </c>
      <c r="B35" s="3" t="s">
        <v>118</v>
      </c>
      <c r="C35" s="3" t="s">
        <v>133</v>
      </c>
      <c r="D35" s="3" t="s">
        <v>132</v>
      </c>
      <c r="E35" s="9">
        <v>152418.70000000001</v>
      </c>
      <c r="F35" s="9">
        <v>119882.51</v>
      </c>
      <c r="G35" s="18">
        <v>0</v>
      </c>
      <c r="H35" s="3" t="s">
        <v>260</v>
      </c>
    </row>
    <row r="36" spans="1:8" ht="172.8" x14ac:dyDescent="0.3">
      <c r="A36" s="8" t="s">
        <v>87</v>
      </c>
      <c r="B36" s="3" t="s">
        <v>118</v>
      </c>
      <c r="C36" s="3" t="s">
        <v>131</v>
      </c>
      <c r="D36" s="3" t="s">
        <v>130</v>
      </c>
      <c r="E36" s="9">
        <v>904292.5</v>
      </c>
      <c r="F36" s="9">
        <v>373568.07</v>
      </c>
      <c r="G36" s="18">
        <v>0</v>
      </c>
      <c r="H36" s="3" t="s">
        <v>239</v>
      </c>
    </row>
    <row r="37" spans="1:8" ht="144" x14ac:dyDescent="0.3">
      <c r="A37" s="8" t="s">
        <v>129</v>
      </c>
      <c r="B37" s="3" t="s">
        <v>128</v>
      </c>
      <c r="C37" s="3" t="s">
        <v>128</v>
      </c>
      <c r="D37" s="3" t="s">
        <v>127</v>
      </c>
      <c r="E37" s="10">
        <v>325000</v>
      </c>
      <c r="F37" s="10">
        <v>325000</v>
      </c>
      <c r="G37" s="17">
        <v>0.87128993562858004</v>
      </c>
      <c r="H37" s="3" t="s">
        <v>262</v>
      </c>
    </row>
  </sheetData>
  <autoFilter ref="A1:H37" xr:uid="{C1898ACF-FE6F-4B0B-9BEB-9EBEA81D162C}">
    <sortState xmlns:xlrd2="http://schemas.microsoft.com/office/spreadsheetml/2017/richdata2" ref="A2:H37">
      <sortCondition ref="A1:A37"/>
    </sortState>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75D56-6D94-48B6-999D-A57C2E35914B}">
  <dimension ref="A1:H14"/>
  <sheetViews>
    <sheetView workbookViewId="0">
      <pane xSplit="1" ySplit="1" topLeftCell="C11" activePane="bottomRight" state="frozen"/>
      <selection pane="topRight" activeCell="B1" sqref="B1"/>
      <selection pane="bottomLeft" activeCell="A2" sqref="A2"/>
      <selection pane="bottomRight" activeCell="H13" sqref="H13"/>
    </sheetView>
  </sheetViews>
  <sheetFormatPr defaultRowHeight="14.4" x14ac:dyDescent="0.3"/>
  <cols>
    <col min="1" max="1" width="19.21875" customWidth="1"/>
    <col min="2" max="3" width="22.88671875" customWidth="1"/>
    <col min="4" max="4" width="38.88671875" customWidth="1"/>
    <col min="5" max="5" width="15.44140625" customWidth="1"/>
    <col min="6" max="6" width="13.44140625" customWidth="1"/>
    <col min="7" max="7" width="12.6640625" style="14" customWidth="1"/>
    <col min="8" max="8" width="21.6640625" customWidth="1"/>
  </cols>
  <sheetData>
    <row r="1" spans="1:8" ht="43.2" x14ac:dyDescent="0.3">
      <c r="A1" s="11" t="s">
        <v>0</v>
      </c>
      <c r="B1" s="11" t="s">
        <v>1</v>
      </c>
      <c r="C1" s="11" t="s">
        <v>225</v>
      </c>
      <c r="D1" s="11" t="s">
        <v>4</v>
      </c>
      <c r="E1" s="11" t="s">
        <v>3</v>
      </c>
      <c r="F1" s="11" t="s">
        <v>212</v>
      </c>
      <c r="G1" s="13" t="s">
        <v>5</v>
      </c>
      <c r="H1" s="13" t="s">
        <v>227</v>
      </c>
    </row>
    <row r="2" spans="1:8" ht="144" x14ac:dyDescent="0.3">
      <c r="A2" s="3" t="s">
        <v>6</v>
      </c>
      <c r="B2" s="3" t="s">
        <v>7</v>
      </c>
      <c r="C2" s="3" t="s">
        <v>7</v>
      </c>
      <c r="D2" s="3" t="s">
        <v>186</v>
      </c>
      <c r="E2" s="4">
        <v>444907.11</v>
      </c>
      <c r="F2" s="4">
        <v>365658.95</v>
      </c>
      <c r="G2" s="15">
        <f xml:space="preserve"> F2/E2</f>
        <v>0.82187706552947648</v>
      </c>
      <c r="H2" s="3" t="s">
        <v>267</v>
      </c>
    </row>
    <row r="3" spans="1:8" ht="129.6" x14ac:dyDescent="0.3">
      <c r="A3" s="3" t="s">
        <v>10</v>
      </c>
      <c r="B3" s="3" t="s">
        <v>11</v>
      </c>
      <c r="C3" s="3" t="s">
        <v>11</v>
      </c>
      <c r="D3" s="3" t="s">
        <v>188</v>
      </c>
      <c r="E3" s="4">
        <v>60000</v>
      </c>
      <c r="F3" s="4">
        <v>47440.51</v>
      </c>
      <c r="G3" s="15">
        <f t="shared" ref="G3:G13" si="0" xml:space="preserve"> F3/E3</f>
        <v>0.79067516666666671</v>
      </c>
      <c r="H3" s="3" t="s">
        <v>268</v>
      </c>
    </row>
    <row r="4" spans="1:8" ht="129.6" x14ac:dyDescent="0.3">
      <c r="A4" s="3" t="s">
        <v>190</v>
      </c>
      <c r="B4" s="3" t="s">
        <v>191</v>
      </c>
      <c r="C4" s="3" t="s">
        <v>191</v>
      </c>
      <c r="D4" s="3" t="s">
        <v>189</v>
      </c>
      <c r="E4" s="4">
        <v>40000</v>
      </c>
      <c r="F4" s="4">
        <v>39540.04</v>
      </c>
      <c r="G4" s="15">
        <f t="shared" si="0"/>
        <v>0.98850100000000007</v>
      </c>
      <c r="H4" s="3" t="s">
        <v>269</v>
      </c>
    </row>
    <row r="5" spans="1:8" ht="129.6" x14ac:dyDescent="0.3">
      <c r="A5" s="3" t="s">
        <v>119</v>
      </c>
      <c r="B5" s="3" t="s">
        <v>191</v>
      </c>
      <c r="C5" s="3" t="s">
        <v>191</v>
      </c>
      <c r="D5" s="3" t="s">
        <v>189</v>
      </c>
      <c r="E5" s="4">
        <v>40000</v>
      </c>
      <c r="F5" s="4">
        <v>39999.5</v>
      </c>
      <c r="G5" s="15">
        <f t="shared" si="0"/>
        <v>0.99998750000000003</v>
      </c>
      <c r="H5" s="3" t="s">
        <v>270</v>
      </c>
    </row>
    <row r="6" spans="1:8" ht="115.2" x14ac:dyDescent="0.3">
      <c r="A6" s="3" t="s">
        <v>14</v>
      </c>
      <c r="B6" s="3" t="s">
        <v>18</v>
      </c>
      <c r="C6" s="3" t="s">
        <v>18</v>
      </c>
      <c r="D6" s="3" t="s">
        <v>196</v>
      </c>
      <c r="E6" s="4">
        <v>384026</v>
      </c>
      <c r="F6" s="4">
        <v>13668.99</v>
      </c>
      <c r="G6" s="15">
        <f t="shared" si="0"/>
        <v>3.5593918120127285E-2</v>
      </c>
      <c r="H6" s="3" t="s">
        <v>271</v>
      </c>
    </row>
    <row r="7" spans="1:8" ht="100.8" x14ac:dyDescent="0.3">
      <c r="A7" s="3" t="s">
        <v>32</v>
      </c>
      <c r="B7" s="3" t="s">
        <v>112</v>
      </c>
      <c r="C7" s="3" t="s">
        <v>112</v>
      </c>
      <c r="D7" s="3" t="s">
        <v>187</v>
      </c>
      <c r="E7" s="4">
        <v>125000</v>
      </c>
      <c r="F7" s="4">
        <v>61095</v>
      </c>
      <c r="G7" s="15">
        <f t="shared" si="0"/>
        <v>0.48875999999999997</v>
      </c>
      <c r="H7" s="3" t="s">
        <v>272</v>
      </c>
    </row>
    <row r="8" spans="1:8" ht="115.2" x14ac:dyDescent="0.3">
      <c r="A8" s="3" t="s">
        <v>194</v>
      </c>
      <c r="B8" s="8" t="s">
        <v>171</v>
      </c>
      <c r="C8" s="8" t="s">
        <v>171</v>
      </c>
      <c r="D8" s="3" t="s">
        <v>195</v>
      </c>
      <c r="E8" s="4">
        <v>499049.11</v>
      </c>
      <c r="F8" s="4">
        <v>193661.56</v>
      </c>
      <c r="G8" s="15">
        <f t="shared" si="0"/>
        <v>0.38806112688989669</v>
      </c>
      <c r="H8" s="3"/>
    </row>
    <row r="9" spans="1:8" ht="100.8" x14ac:dyDescent="0.3">
      <c r="A9" s="3" t="s">
        <v>113</v>
      </c>
      <c r="B9" s="3" t="s">
        <v>112</v>
      </c>
      <c r="C9" s="3" t="s">
        <v>112</v>
      </c>
      <c r="D9" s="3" t="s">
        <v>187</v>
      </c>
      <c r="E9" s="4">
        <v>125000</v>
      </c>
      <c r="F9" s="4">
        <v>26907.03</v>
      </c>
      <c r="G9" s="15">
        <f t="shared" si="0"/>
        <v>0.21525623999999999</v>
      </c>
      <c r="H9" s="3" t="s">
        <v>272</v>
      </c>
    </row>
    <row r="10" spans="1:8" ht="129.6" x14ac:dyDescent="0.3">
      <c r="A10" s="3" t="s">
        <v>197</v>
      </c>
      <c r="B10" s="3" t="s">
        <v>191</v>
      </c>
      <c r="C10" s="3" t="s">
        <v>191</v>
      </c>
      <c r="D10" s="3" t="s">
        <v>189</v>
      </c>
      <c r="E10" s="4">
        <v>40000</v>
      </c>
      <c r="F10" s="4">
        <v>17823.75</v>
      </c>
      <c r="G10" s="15">
        <f t="shared" si="0"/>
        <v>0.44559375000000001</v>
      </c>
      <c r="H10" s="3"/>
    </row>
    <row r="11" spans="1:8" ht="129.6" x14ac:dyDescent="0.3">
      <c r="A11" s="3" t="s">
        <v>50</v>
      </c>
      <c r="B11" s="3" t="s">
        <v>11</v>
      </c>
      <c r="C11" s="3" t="s">
        <v>11</v>
      </c>
      <c r="D11" s="3" t="s">
        <v>188</v>
      </c>
      <c r="E11" s="4">
        <v>60000</v>
      </c>
      <c r="F11" s="4">
        <v>4419.6499999999996</v>
      </c>
      <c r="G11" s="15">
        <f t="shared" si="0"/>
        <v>7.3660833333333328E-2</v>
      </c>
      <c r="H11" s="3" t="s">
        <v>268</v>
      </c>
    </row>
    <row r="12" spans="1:8" ht="129.6" x14ac:dyDescent="0.3">
      <c r="A12" s="3" t="s">
        <v>58</v>
      </c>
      <c r="B12" s="3" t="s">
        <v>11</v>
      </c>
      <c r="C12" s="3" t="s">
        <v>11</v>
      </c>
      <c r="D12" s="3" t="s">
        <v>198</v>
      </c>
      <c r="E12" s="4">
        <v>60000</v>
      </c>
      <c r="F12" s="4">
        <v>27376.25</v>
      </c>
      <c r="G12" s="15">
        <f t="shared" si="0"/>
        <v>0.45627083333333335</v>
      </c>
      <c r="H12" s="3" t="s">
        <v>268</v>
      </c>
    </row>
    <row r="13" spans="1:8" ht="144" x14ac:dyDescent="0.3">
      <c r="A13" s="3" t="s">
        <v>192</v>
      </c>
      <c r="B13" s="3" t="s">
        <v>62</v>
      </c>
      <c r="C13" s="3" t="s">
        <v>62</v>
      </c>
      <c r="D13" s="3" t="s">
        <v>193</v>
      </c>
      <c r="E13" s="4">
        <v>400000</v>
      </c>
      <c r="F13" s="4">
        <v>158770.91</v>
      </c>
      <c r="G13" s="15">
        <f t="shared" si="0"/>
        <v>0.39692727500000002</v>
      </c>
      <c r="H13" s="3"/>
    </row>
    <row r="14" spans="1:8" ht="31.8" customHeight="1" x14ac:dyDescent="0.3">
      <c r="A14" s="22" t="s">
        <v>226</v>
      </c>
      <c r="B14" s="23"/>
      <c r="C14" s="23"/>
    </row>
  </sheetData>
  <mergeCells count="1">
    <mergeCell ref="A14:C1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FF9B187B54DED45868939DB37904E9D" ma:contentTypeVersion="12" ma:contentTypeDescription="Create a new document." ma:contentTypeScope="" ma:versionID="be3aea3c1cf5faa6ad3ef783d3f26830">
  <xsd:schema xmlns:xsd="http://www.w3.org/2001/XMLSchema" xmlns:xs="http://www.w3.org/2001/XMLSchema" xmlns:p="http://schemas.microsoft.com/office/2006/metadata/properties" xmlns:ns2="7dc4e8ed-f8c9-41f9-8221-a23935529f23" xmlns:ns3="99e5a58b-e634-43bc-909c-30447b9de1e9" targetNamespace="http://schemas.microsoft.com/office/2006/metadata/properties" ma:root="true" ma:fieldsID="011cf21e0a83c405fcf933b7d62e1960" ns2:_="" ns3:_="">
    <xsd:import namespace="7dc4e8ed-f8c9-41f9-8221-a23935529f23"/>
    <xsd:import namespace="99e5a58b-e634-43bc-909c-30447b9de1e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c4e8ed-f8c9-41f9-8221-a23935529f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b3549e45-1cf5-44e0-acae-db85769a369a"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Notes" ma:index="19" nillable="true" ma:displayName="Notes" ma:description="notes test" ma:format="Dropdown" ma:internalName="Note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9e5a58b-e634-43bc-909c-30447b9de1e9"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795e32e-a30e-4736-b155-fd6ab3d851c3}" ma:internalName="TaxCatchAll" ma:showField="CatchAllData" ma:web="99e5a58b-e634-43bc-909c-30447b9de1e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dc4e8ed-f8c9-41f9-8221-a23935529f23">
      <Terms xmlns="http://schemas.microsoft.com/office/infopath/2007/PartnerControls"/>
    </lcf76f155ced4ddcb4097134ff3c332f>
    <TaxCatchAll xmlns="99e5a58b-e634-43bc-909c-30447b9de1e9" xsi:nil="true"/>
    <Notes xmlns="7dc4e8ed-f8c9-41f9-8221-a23935529f23" xsi:nil="true"/>
  </documentManagement>
</p:properties>
</file>

<file path=customXml/itemProps1.xml><?xml version="1.0" encoding="utf-8"?>
<ds:datastoreItem xmlns:ds="http://schemas.openxmlformats.org/officeDocument/2006/customXml" ds:itemID="{628BFE3F-031A-4873-8E19-9CF499BCCE6D}">
  <ds:schemaRefs>
    <ds:schemaRef ds:uri="http://schemas.microsoft.com/sharepoint/v3/contenttype/forms"/>
  </ds:schemaRefs>
</ds:datastoreItem>
</file>

<file path=customXml/itemProps2.xml><?xml version="1.0" encoding="utf-8"?>
<ds:datastoreItem xmlns:ds="http://schemas.openxmlformats.org/officeDocument/2006/customXml" ds:itemID="{0B4D94A7-79A5-4FE3-9952-C46006B705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c4e8ed-f8c9-41f9-8221-a23935529f23"/>
    <ds:schemaRef ds:uri="99e5a58b-e634-43bc-909c-30447b9de1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39A0AC4-5091-4306-A2FF-244A9179C06C}">
  <ds:schemaRefs>
    <ds:schemaRef ds:uri="http://schemas.microsoft.com/office/2006/metadata/properties"/>
    <ds:schemaRef ds:uri="http://schemas.microsoft.com/office/infopath/2007/PartnerControls"/>
    <ds:schemaRef ds:uri="7dc4e8ed-f8c9-41f9-8221-a23935529f23"/>
    <ds:schemaRef ds:uri="99e5a58b-e634-43bc-909c-30447b9de1e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Glossary</vt:lpstr>
      <vt:lpstr>(INTERNAL) Standard Verbiage</vt:lpstr>
      <vt:lpstr>FY 2026</vt:lpstr>
      <vt:lpstr>FY 2025</vt:lpstr>
      <vt:lpstr>FY 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Rodgers, Jessica (DBH)</cp:lastModifiedBy>
  <dcterms:created xsi:type="dcterms:W3CDTF">2026-08-05T19:49:51Z</dcterms:created>
  <dcterms:modified xsi:type="dcterms:W3CDTF">2026-09-10T17:24:33Z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0x0101000FF9B187B54DED45868939DB37904E9D</vt:lpwstr>
  </property>
  <property fmtid="{D5CDD505-2E9C-101B-9397-08002B2CF9AE}" pid="3" name="MediaServiceImageTags">
    <vt:lpwstr/>
  </property>
</Properties>
</file>